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35" windowWidth="9420" windowHeight="4500" activeTab="4"/>
  </bookViews>
  <sheets>
    <sheet name="Data" sheetId="1" r:id="rId1"/>
    <sheet name="Hist-DebtData" sheetId="10" r:id="rId2"/>
    <sheet name="Hist-Debt" sheetId="11" r:id="rId3"/>
    <sheet name="Hist-Z_DebtData" sheetId="12" r:id="rId4"/>
    <sheet name="Hist-Z_Debt" sheetId="13" r:id="rId5"/>
  </sheets>
  <definedNames>
    <definedName name="__ChRange" localSheetId="1">'Hist-DebtData'!$B$3:$C$13</definedName>
    <definedName name="__ChRange" localSheetId="3">'Hist-Z_DebtData'!$B$3:$C$11</definedName>
    <definedName name="__UpLims" localSheetId="1">'Hist-DebtData'!$A$4:$A$12</definedName>
    <definedName name="__UpLims" localSheetId="3">'Hist-Z_DebtData'!$A$4:$A$10</definedName>
    <definedName name="Data" localSheetId="0">Data!$A$4:$J$503</definedName>
    <definedName name="Data_Data">Data!$A$4:$I$503</definedName>
    <definedName name="Data_Observations">Data!$A$4:$K$503</definedName>
    <definedName name="Data_on_Various_Household_Financial_Variables_test">#REF!</definedName>
    <definedName name="Data_Sheet1">Data!$A$4:$I$503</definedName>
    <definedName name="Data_Test">#REF!</definedName>
    <definedName name="Data_Test1">#REF!</definedName>
    <definedName name="Debt" localSheetId="0">Data!$I$3:$I$503</definedName>
    <definedName name="Debt_Data">Data!$I$3:$I$503</definedName>
    <definedName name="Debt_Observations">Data!$I$3:$I$503</definedName>
    <definedName name="Debt_Test">#REF!</definedName>
    <definedName name="DUMMY1_Data">Data!#REF!</definedName>
    <definedName name="DUMMY2_Data">Data!#REF!</definedName>
    <definedName name="Family_Size" localSheetId="0">Data!$B$3:$B$503</definedName>
    <definedName name="Family_Size_Data">Data!$B$3:$B$503</definedName>
    <definedName name="Family_Size_Observations">Data!$B$3:$B$503</definedName>
    <definedName name="Family_Size_Sheet1">Data!$B$3:$B$503</definedName>
    <definedName name="Family_Size_Test">#REF!</definedName>
    <definedName name="Family_Size_Test1">#REF!</definedName>
    <definedName name="First_Income" localSheetId="0">Data!$E$3:$E$503</definedName>
    <definedName name="First_Income_Data">Data!$E$3:$E$503</definedName>
    <definedName name="First_Income_Observations">Data!$E$3:$E$503</definedName>
    <definedName name="First_Income_Test">#REF!</definedName>
    <definedName name="First_Income_Test1">#REF!</definedName>
    <definedName name="Household" localSheetId="0">Data!$A$3:$A$503</definedName>
    <definedName name="Household_Data">Data!$A$3:$A$503</definedName>
    <definedName name="Household_Observations">Data!$A$3:$A$503</definedName>
    <definedName name="Household_Sheet1">Data!$A$3:$A$503</definedName>
    <definedName name="Household_Test1">#REF!</definedName>
    <definedName name="Income_1_Data">Data!$E$3:$E$503</definedName>
    <definedName name="Income_2_Data">Data!$F$3:$F$503</definedName>
    <definedName name="Income1_Data">Data!$E$3:$E$503</definedName>
    <definedName name="Income2_Data">Data!$F$3:$F$503</definedName>
    <definedName name="Indebtedness_Data">Data!$I$3:$I$503</definedName>
    <definedName name="Location" localSheetId="0">Data!$C$3:$C$503</definedName>
    <definedName name="Location__Data">Data!$C$3:$C$503</definedName>
    <definedName name="Location_Data">Data!$C$3:$C$503</definedName>
    <definedName name="Location_Observations">Data!$C$3:$C$503</definedName>
    <definedName name="Location_Test">#REF!</definedName>
    <definedName name="Location_Test1">#REF!</definedName>
    <definedName name="Monthly_Payment" localSheetId="0">Data!$G$3:$G$503</definedName>
    <definedName name="Monthly_Payment_Data">Data!$G$3:$G$503</definedName>
    <definedName name="Monthly_Payment_Observations">Data!$G$3:$G$503</definedName>
    <definedName name="Monthly_Payment_Test">#REF!</definedName>
    <definedName name="Monthly_Payment_Test1">#REF!</definedName>
    <definedName name="Number_Test">#REF!</definedName>
    <definedName name="Number_Test1">#REF!</definedName>
    <definedName name="Own_Data">Data!$D$3:$D$503</definedName>
    <definedName name="Own_or_Rent_Data">Data!$D$3:$D$503</definedName>
    <definedName name="Ownership" localSheetId="0">Data!$D$3:$D$503</definedName>
    <definedName name="Ownership_Data">Data!$D$3:$D$503</definedName>
    <definedName name="Ownership_Observations">Data!$D$3:$D$503</definedName>
    <definedName name="Ownership_Test">#REF!</definedName>
    <definedName name="Ownership_Test1">#REF!</definedName>
    <definedName name="Residence_Location_Data">Data!$C$3:$C$503</definedName>
    <definedName name="Residential_Data">Data!$G$3:$G$503</definedName>
    <definedName name="Second_Income" localSheetId="0">Data!$F$3:$F$503</definedName>
    <definedName name="Second_Income_Data">Data!$F$3:$F$503</definedName>
    <definedName name="Second_Income_Observations">Data!$F$3:$F$503</definedName>
    <definedName name="Second_Income_Test">#REF!</definedName>
    <definedName name="Second_Income_Test1">#REF!</definedName>
    <definedName name="TOT_INC_Data">Data!#REF!</definedName>
    <definedName name="Utilities" localSheetId="0">Data!$H$3:$H$503</definedName>
    <definedName name="Utilities_Data">Data!$H$3:$H$503</definedName>
    <definedName name="Utilities_Observations">Data!$H$3:$H$503</definedName>
    <definedName name="Utilities_Test">#REF!</definedName>
    <definedName name="Utilities_Test1">#REF!</definedName>
    <definedName name="Utility_Expend_Data">Data!$H$3:$H$503</definedName>
    <definedName name="Z_Debt" localSheetId="0">Data!$J$3:$J$503</definedName>
  </definedNames>
  <calcPr calcId="125725"/>
</workbook>
</file>

<file path=xl/calcChain.xml><?xml version="1.0" encoding="utf-8"?>
<calcChain xmlns="http://schemas.openxmlformats.org/spreadsheetml/2006/main">
  <c r="C4" i="12" a="1"/>
  <c r="C4"/>
  <c r="A10"/>
  <c r="A9"/>
  <c r="A8"/>
  <c r="A7"/>
  <c r="A6"/>
  <c r="A5"/>
  <c r="A4"/>
  <c r="N6" i="1"/>
  <c r="N5"/>
  <c r="J178"/>
  <c r="C4" i="10" a="1"/>
  <c r="C4"/>
  <c r="A12"/>
  <c r="A11"/>
  <c r="A10"/>
  <c r="A9"/>
  <c r="A8"/>
  <c r="A7"/>
  <c r="A6"/>
  <c r="A5"/>
  <c r="A4"/>
  <c r="C11" i="12"/>
  <c r="C9"/>
  <c r="C7"/>
  <c r="C5"/>
  <c r="C10"/>
  <c r="C8"/>
  <c r="C6"/>
  <c r="J502" i="1"/>
  <c r="J498"/>
  <c r="J494"/>
  <c r="J490"/>
  <c r="J486"/>
  <c r="J482"/>
  <c r="J478"/>
  <c r="J474"/>
  <c r="J470"/>
  <c r="J466"/>
  <c r="J462"/>
  <c r="J458"/>
  <c r="J454"/>
  <c r="J450"/>
  <c r="J446"/>
  <c r="J442"/>
  <c r="J438"/>
  <c r="J434"/>
  <c r="J430"/>
  <c r="J426"/>
  <c r="J422"/>
  <c r="J418"/>
  <c r="J414"/>
  <c r="J410"/>
  <c r="J406"/>
  <c r="J402"/>
  <c r="J398"/>
  <c r="J394"/>
  <c r="J390"/>
  <c r="J386"/>
  <c r="J382"/>
  <c r="J378"/>
  <c r="J374"/>
  <c r="J370"/>
  <c r="J366"/>
  <c r="J362"/>
  <c r="J358"/>
  <c r="J354"/>
  <c r="J350"/>
  <c r="J346"/>
  <c r="J342"/>
  <c r="J338"/>
  <c r="J334"/>
  <c r="J330"/>
  <c r="J326"/>
  <c r="J322"/>
  <c r="J318"/>
  <c r="J314"/>
  <c r="J310"/>
  <c r="J306"/>
  <c r="J302"/>
  <c r="J298"/>
  <c r="J294"/>
  <c r="J290"/>
  <c r="J286"/>
  <c r="J282"/>
  <c r="J278"/>
  <c r="J274"/>
  <c r="J270"/>
  <c r="J266"/>
  <c r="J262"/>
  <c r="J258"/>
  <c r="J254"/>
  <c r="J250"/>
  <c r="J246"/>
  <c r="J242"/>
  <c r="J238"/>
  <c r="J234"/>
  <c r="J230"/>
  <c r="J226"/>
  <c r="J222"/>
  <c r="J218"/>
  <c r="J214"/>
  <c r="J210"/>
  <c r="J206"/>
  <c r="J202"/>
  <c r="J198"/>
  <c r="J194"/>
  <c r="J190"/>
  <c r="J186"/>
  <c r="J182"/>
  <c r="J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8"/>
  <c r="J140"/>
  <c r="J142"/>
  <c r="J144"/>
  <c r="J146"/>
  <c r="J148"/>
  <c r="J150"/>
  <c r="J152"/>
  <c r="J154"/>
  <c r="J156"/>
  <c r="J160"/>
  <c r="J162"/>
  <c r="J166"/>
  <c r="J172"/>
  <c r="J176"/>
  <c r="J5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3"/>
  <c r="J245"/>
  <c r="J247"/>
  <c r="J249"/>
  <c r="J251"/>
  <c r="J253"/>
  <c r="J255"/>
  <c r="J257"/>
  <c r="J259"/>
  <c r="J261"/>
  <c r="J263"/>
  <c r="J265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J323"/>
  <c r="J325"/>
  <c r="J327"/>
  <c r="J329"/>
  <c r="J331"/>
  <c r="J333"/>
  <c r="J335"/>
  <c r="J337"/>
  <c r="J339"/>
  <c r="J341"/>
  <c r="J343"/>
  <c r="J345"/>
  <c r="J347"/>
  <c r="J349"/>
  <c r="J351"/>
  <c r="J353"/>
  <c r="J355"/>
  <c r="J357"/>
  <c r="J359"/>
  <c r="J361"/>
  <c r="J363"/>
  <c r="J365"/>
  <c r="J367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J417"/>
  <c r="J419"/>
  <c r="J421"/>
  <c r="J423"/>
  <c r="J425"/>
  <c r="J427"/>
  <c r="J429"/>
  <c r="J431"/>
  <c r="J433"/>
  <c r="J435"/>
  <c r="J437"/>
  <c r="J439"/>
  <c r="J441"/>
  <c r="J443"/>
  <c r="J445"/>
  <c r="J447"/>
  <c r="J449"/>
  <c r="J451"/>
  <c r="J453"/>
  <c r="J455"/>
  <c r="J457"/>
  <c r="J459"/>
  <c r="J461"/>
  <c r="J463"/>
  <c r="J465"/>
  <c r="J467"/>
  <c r="J469"/>
  <c r="J471"/>
  <c r="J473"/>
  <c r="J475"/>
  <c r="J477"/>
  <c r="J479"/>
  <c r="J481"/>
  <c r="J483"/>
  <c r="J485"/>
  <c r="J487"/>
  <c r="J489"/>
  <c r="J491"/>
  <c r="J493"/>
  <c r="J495"/>
  <c r="J497"/>
  <c r="J499"/>
  <c r="J501"/>
  <c r="J503"/>
  <c r="J136"/>
  <c r="J158"/>
  <c r="J164"/>
  <c r="J168"/>
  <c r="J170"/>
  <c r="J174"/>
  <c r="J4"/>
  <c r="J500"/>
  <c r="J496"/>
  <c r="J492"/>
  <c r="J488"/>
  <c r="J484"/>
  <c r="J480"/>
  <c r="J476"/>
  <c r="J472"/>
  <c r="J468"/>
  <c r="J464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340"/>
  <c r="J336"/>
  <c r="J332"/>
  <c r="J328"/>
  <c r="J324"/>
  <c r="J320"/>
  <c r="J316"/>
  <c r="J312"/>
  <c r="J308"/>
  <c r="J304"/>
  <c r="J300"/>
  <c r="J296"/>
  <c r="J292"/>
  <c r="J288"/>
  <c r="J284"/>
  <c r="J280"/>
  <c r="J276"/>
  <c r="J272"/>
  <c r="J268"/>
  <c r="J264"/>
  <c r="J260"/>
  <c r="J256"/>
  <c r="J252"/>
  <c r="J248"/>
  <c r="J244"/>
  <c r="J240"/>
  <c r="J236"/>
  <c r="J232"/>
  <c r="J228"/>
  <c r="J224"/>
  <c r="J220"/>
  <c r="J216"/>
  <c r="J212"/>
  <c r="J208"/>
  <c r="J204"/>
  <c r="J200"/>
  <c r="J196"/>
  <c r="J192"/>
  <c r="J188"/>
  <c r="J184"/>
  <c r="J180"/>
  <c r="C13" i="10"/>
  <c r="C11"/>
  <c r="C9"/>
  <c r="C7"/>
  <c r="C5"/>
  <c r="C12"/>
  <c r="C10"/>
  <c r="C8"/>
  <c r="C6"/>
</calcChain>
</file>

<file path=xl/comments1.xml><?xml version="1.0" encoding="utf-8"?>
<comments xmlns="http://schemas.openxmlformats.org/spreadsheetml/2006/main">
  <authors>
    <author>Christopher J. Zappe, Ph.D.</author>
    <author>Green, Kris</author>
  </authors>
  <commentList>
    <comment ref="C3" authorId="0">
      <text>
        <r>
          <rPr>
            <b/>
            <sz val="8"/>
            <color indexed="81"/>
            <rFont val="Tahoma"/>
          </rPr>
          <t xml:space="preserve">Location of residence within the given city:
</t>
        </r>
        <r>
          <rPr>
            <sz val="8"/>
            <color indexed="81"/>
            <rFont val="Tahoma"/>
            <family val="2"/>
          </rPr>
          <t>1=SW sector, 2=NW sector, 3=NE sector, and 4=SE sector.</t>
        </r>
        <r>
          <rPr>
            <sz val="8"/>
            <color indexed="81"/>
            <rFont val="Tahoma"/>
          </rPr>
          <t xml:space="preserve">
</t>
        </r>
      </text>
    </comment>
    <comment ref="D3" authorId="0">
      <text>
        <r>
          <rPr>
            <sz val="8"/>
            <color indexed="81"/>
            <rFont val="Tahoma"/>
          </rPr>
          <t xml:space="preserve">0= rent home (house or apartment) or 1= own home.
</t>
        </r>
      </text>
    </comment>
    <comment ref="E3" authorId="0">
      <text>
        <r>
          <rPr>
            <sz val="8"/>
            <color indexed="81"/>
            <rFont val="Tahoma"/>
          </rPr>
          <t xml:space="preserve">Annual income of first household wage earner.
</t>
        </r>
      </text>
    </comment>
    <comment ref="F3" authorId="0">
      <text>
        <r>
          <rPr>
            <sz val="8"/>
            <color indexed="81"/>
            <rFont val="Tahoma"/>
          </rPr>
          <t xml:space="preserve">Annual income of second household wage earner (if applicable).
</t>
        </r>
      </text>
    </comment>
    <comment ref="G3" authorId="0">
      <text>
        <r>
          <rPr>
            <sz val="8"/>
            <color indexed="81"/>
            <rFont val="Tahoma"/>
          </rPr>
          <t xml:space="preserve">Monthly home mortgage payment or rent payment.
</t>
        </r>
      </text>
    </comment>
    <comment ref="H3" authorId="0">
      <text>
        <r>
          <rPr>
            <sz val="8"/>
            <color indexed="81"/>
            <rFont val="Tahoma"/>
          </rPr>
          <t xml:space="preserve">Average monthly expenditure on utilities.
</t>
        </r>
      </text>
    </comment>
    <comment ref="I3" authorId="0">
      <text>
        <r>
          <rPr>
            <sz val="8"/>
            <color indexed="81"/>
            <rFont val="Tahoma"/>
          </rPr>
          <t xml:space="preserve">Total indebtedness (excluding home mortgage) in dollars.
</t>
        </r>
      </text>
    </comment>
    <comment ref="J3" authorId="1">
      <text>
        <r>
          <rPr>
            <b/>
            <sz val="8"/>
            <color indexed="81"/>
            <rFont val="Tahoma"/>
            <family val="2"/>
          </rPr>
          <t>Z-scores for debt variable.</t>
        </r>
      </text>
    </comment>
  </commentList>
</comments>
</file>

<file path=xl/sharedStrings.xml><?xml version="1.0" encoding="utf-8"?>
<sst xmlns="http://schemas.openxmlformats.org/spreadsheetml/2006/main" count="197" uniqueCount="38">
  <si>
    <t>Data on Various Household Financial Variables</t>
  </si>
  <si>
    <t>Household</t>
  </si>
  <si>
    <t>Family_Size</t>
  </si>
  <si>
    <t>Utilities</t>
  </si>
  <si>
    <t>*</t>
  </si>
  <si>
    <t>Location</t>
  </si>
  <si>
    <t>Debt</t>
  </si>
  <si>
    <t>Monthly_Payment</t>
  </si>
  <si>
    <t>Second_Income</t>
  </si>
  <si>
    <t>First_Income</t>
  </si>
  <si>
    <t>Ownership</t>
  </si>
  <si>
    <t>Upper limit</t>
  </si>
  <si>
    <t>Category</t>
  </si>
  <si>
    <t>Frequency</t>
  </si>
  <si>
    <t xml:space="preserve"> 1000- 2000</t>
  </si>
  <si>
    <t xml:space="preserve"> 2000- 3000</t>
  </si>
  <si>
    <t xml:space="preserve"> 3000- 4000</t>
  </si>
  <si>
    <t xml:space="preserve"> 4000- 5000</t>
  </si>
  <si>
    <t xml:space="preserve"> 5000- 6000</t>
  </si>
  <si>
    <t xml:space="preserve"> 6000- 7000</t>
  </si>
  <si>
    <t xml:space="preserve"> 7000- 8000</t>
  </si>
  <si>
    <t>&lt;=0</t>
  </si>
  <si>
    <t xml:space="preserve"> 0- 1000</t>
  </si>
  <si>
    <t>&gt;8000</t>
  </si>
  <si>
    <t>Frequency table for Debt</t>
  </si>
  <si>
    <t>Summary measures for selected variables</t>
  </si>
  <si>
    <t>Mean</t>
  </si>
  <si>
    <t>Standard deviation</t>
  </si>
  <si>
    <t>Z_Debt</t>
  </si>
  <si>
    <t>&lt;=(-3)</t>
  </si>
  <si>
    <t>(-3)-(-2)</t>
  </si>
  <si>
    <t>(-2)-(-1)</t>
  </si>
  <si>
    <t>(-1)- 0</t>
  </si>
  <si>
    <t xml:space="preserve"> 0- 1</t>
  </si>
  <si>
    <t xml:space="preserve"> 1- 2</t>
  </si>
  <si>
    <t xml:space="preserve"> 2- 3</t>
  </si>
  <si>
    <t>&gt;3</t>
  </si>
  <si>
    <t>Frequency table for Z_Debt</t>
  </si>
</sst>
</file>

<file path=xl/styles.xml><?xml version="1.0" encoding="utf-8"?>
<styleSheet xmlns="http://schemas.openxmlformats.org/spreadsheetml/2006/main">
  <numFmts count="3">
    <numFmt numFmtId="164" formatCode="&quot;$&quot;#,##0;[Red]&quot;$&quot;#,##0"/>
    <numFmt numFmtId="165" formatCode="0.000"/>
    <numFmt numFmtId="167" formatCode="#,##0.0000"/>
  </numFmts>
  <fonts count="10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49" fontId="0" fillId="0" borderId="0" xfId="0" applyNumberFormat="1" applyAlignment="1">
      <alignment horizontal="right"/>
    </xf>
    <xf numFmtId="165" fontId="0" fillId="0" borderId="0" xfId="0" applyNumberForma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800"/>
            </a:pPr>
            <a:r>
              <a:rPr lang="en-US"/>
              <a:t>Histogram for Debt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'Hist-DebtData'!$C$3</c:f>
              <c:strCache>
                <c:ptCount val="1"/>
                <c:pt idx="0">
                  <c:v>Frequency</c:v>
                </c:pt>
              </c:strCache>
            </c:strRef>
          </c:tx>
          <c:cat>
            <c:strRef>
              <c:f>'Hist-DebtData'!$B$4:$B$13</c:f>
              <c:strCache>
                <c:ptCount val="10"/>
                <c:pt idx="0">
                  <c:v>&lt;=0</c:v>
                </c:pt>
                <c:pt idx="1">
                  <c:v> 0- 1000</c:v>
                </c:pt>
                <c:pt idx="2">
                  <c:v> 1000- 2000</c:v>
                </c:pt>
                <c:pt idx="3">
                  <c:v> 2000- 3000</c:v>
                </c:pt>
                <c:pt idx="4">
                  <c:v> 3000- 4000</c:v>
                </c:pt>
                <c:pt idx="5">
                  <c:v> 4000- 5000</c:v>
                </c:pt>
                <c:pt idx="6">
                  <c:v> 5000- 6000</c:v>
                </c:pt>
                <c:pt idx="7">
                  <c:v> 6000- 7000</c:v>
                </c:pt>
                <c:pt idx="8">
                  <c:v> 7000- 8000</c:v>
                </c:pt>
                <c:pt idx="9">
                  <c:v>&gt;8000</c:v>
                </c:pt>
              </c:strCache>
            </c:strRef>
          </c:cat>
          <c:val>
            <c:numRef>
              <c:f>'Hist-DebtData'!$C$4:$C$13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39</c:v>
                </c:pt>
                <c:pt idx="3">
                  <c:v>86</c:v>
                </c:pt>
                <c:pt idx="4">
                  <c:v>100</c:v>
                </c:pt>
                <c:pt idx="5">
                  <c:v>78</c:v>
                </c:pt>
                <c:pt idx="6">
                  <c:v>95</c:v>
                </c:pt>
                <c:pt idx="7">
                  <c:v>70</c:v>
                </c:pt>
                <c:pt idx="8">
                  <c:v>21</c:v>
                </c:pt>
                <c:pt idx="9">
                  <c:v>5</c:v>
                </c:pt>
              </c:numCache>
            </c:numRef>
          </c:val>
        </c:ser>
        <c:gapWidth val="0"/>
        <c:axId val="115088768"/>
        <c:axId val="115099136"/>
      </c:barChart>
      <c:catAx>
        <c:axId val="115088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en-US"/>
                  <a:t>Category</a:t>
                </a:r>
              </a:p>
            </c:rich>
          </c:tx>
        </c:title>
        <c:numFmt formatCode="@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5099136"/>
        <c:crosses val="autoZero"/>
        <c:auto val="1"/>
        <c:lblAlgn val="ctr"/>
        <c:lblOffset val="100"/>
      </c:catAx>
      <c:valAx>
        <c:axId val="11509913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5088768"/>
        <c:crosses val="autoZero"/>
        <c:crossBetween val="between"/>
      </c:valAx>
    </c:plotArea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Histogram for Z_Debt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'Hist-Z_DebtData'!$C$3</c:f>
              <c:strCache>
                <c:ptCount val="1"/>
                <c:pt idx="0">
                  <c:v>Frequency</c:v>
                </c:pt>
              </c:strCache>
            </c:strRef>
          </c:tx>
          <c:dPt>
            <c:idx val="3"/>
            <c:spPr>
              <a:ln>
                <a:solidFill>
                  <a:schemeClr val="accent1"/>
                </a:solidFill>
              </a:ln>
            </c:spPr>
          </c:dPt>
          <c:cat>
            <c:strRef>
              <c:f>'Hist-Z_DebtData'!$B$4:$B$11</c:f>
              <c:strCache>
                <c:ptCount val="8"/>
                <c:pt idx="0">
                  <c:v>&lt;=(-3)</c:v>
                </c:pt>
                <c:pt idx="1">
                  <c:v>(-3)-(-2)</c:v>
                </c:pt>
                <c:pt idx="2">
                  <c:v>(-2)-(-1)</c:v>
                </c:pt>
                <c:pt idx="3">
                  <c:v>(-1)- 0</c:v>
                </c:pt>
                <c:pt idx="4">
                  <c:v> 0- 1</c:v>
                </c:pt>
                <c:pt idx="5">
                  <c:v> 1- 2</c:v>
                </c:pt>
                <c:pt idx="6">
                  <c:v> 2- 3</c:v>
                </c:pt>
                <c:pt idx="7">
                  <c:v>&gt;3</c:v>
                </c:pt>
              </c:strCache>
            </c:strRef>
          </c:cat>
          <c:val>
            <c:numRef>
              <c:f>'Hist-Z_DebtData'!$C$4:$C$11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88</c:v>
                </c:pt>
                <c:pt idx="3">
                  <c:v>164</c:v>
                </c:pt>
                <c:pt idx="4">
                  <c:v>152</c:v>
                </c:pt>
                <c:pt idx="5">
                  <c:v>84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gapWidth val="0"/>
        <c:axId val="115144960"/>
        <c:axId val="117375360"/>
      </c:barChart>
      <c:catAx>
        <c:axId val="11514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Category</a:t>
                </a:r>
              </a:p>
            </c:rich>
          </c:tx>
        </c:title>
        <c:numFmt formatCode="@" sourceLinked="1"/>
        <c:tickLblPos val="nextTo"/>
        <c:crossAx val="117375360"/>
        <c:crosses val="autoZero"/>
        <c:auto val="1"/>
        <c:lblAlgn val="ctr"/>
        <c:lblOffset val="100"/>
      </c:catAx>
      <c:valAx>
        <c:axId val="117375360"/>
        <c:scaling>
          <c:orientation val="minMax"/>
        </c:scaling>
        <c:axPos val="l"/>
        <c:numFmt formatCode="General" sourceLinked="1"/>
        <c:tickLblPos val="nextTo"/>
        <c:crossAx val="11514496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400" baseline="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007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007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3"/>
  <sheetViews>
    <sheetView topLeftCell="A3" workbookViewId="0">
      <selection activeCell="A3" sqref="A3"/>
    </sheetView>
  </sheetViews>
  <sheetFormatPr defaultRowHeight="12.75"/>
  <cols>
    <col min="1" max="1" width="11.28515625" customWidth="1"/>
    <col min="2" max="2" width="12.5703125" customWidth="1"/>
    <col min="3" max="3" width="11.85546875" customWidth="1"/>
    <col min="4" max="4" width="12.42578125" customWidth="1"/>
    <col min="5" max="5" width="14.28515625" customWidth="1"/>
    <col min="6" max="6" width="15.7109375" customWidth="1"/>
    <col min="7" max="7" width="16.140625" customWidth="1"/>
    <col min="8" max="8" width="13.5703125" customWidth="1"/>
    <col min="9" max="10" width="10.28515625" customWidth="1"/>
    <col min="12" max="12" width="5.7109375" customWidth="1"/>
    <col min="13" max="13" width="16.28515625" bestFit="1" customWidth="1"/>
    <col min="14" max="14" width="10.7109375" customWidth="1"/>
  </cols>
  <sheetData>
    <row r="1" spans="1:14">
      <c r="A1" s="1" t="s">
        <v>0</v>
      </c>
      <c r="B1" s="1"/>
      <c r="C1" s="1"/>
      <c r="D1" s="1"/>
    </row>
    <row r="2" spans="1:14">
      <c r="A2" s="1"/>
      <c r="B2" s="1"/>
      <c r="C2" s="1"/>
      <c r="D2" s="1"/>
    </row>
    <row r="3" spans="1:14">
      <c r="A3" s="2" t="s">
        <v>1</v>
      </c>
      <c r="B3" s="2" t="s">
        <v>2</v>
      </c>
      <c r="C3" s="2" t="s">
        <v>5</v>
      </c>
      <c r="D3" s="2" t="s">
        <v>10</v>
      </c>
      <c r="E3" s="2" t="s">
        <v>9</v>
      </c>
      <c r="F3" s="2" t="s">
        <v>8</v>
      </c>
      <c r="G3" s="2" t="s">
        <v>7</v>
      </c>
      <c r="H3" s="2" t="s">
        <v>3</v>
      </c>
      <c r="I3" s="2" t="s">
        <v>6</v>
      </c>
      <c r="J3" s="7" t="s">
        <v>28</v>
      </c>
      <c r="L3" s="6" t="s">
        <v>25</v>
      </c>
    </row>
    <row r="4" spans="1:14">
      <c r="A4">
        <v>1</v>
      </c>
      <c r="B4">
        <v>2</v>
      </c>
      <c r="C4">
        <v>2</v>
      </c>
      <c r="D4">
        <v>1</v>
      </c>
      <c r="E4" s="3">
        <v>58206</v>
      </c>
      <c r="F4" s="3">
        <v>38503</v>
      </c>
      <c r="G4" s="3">
        <v>1585</v>
      </c>
      <c r="H4" s="3">
        <v>252</v>
      </c>
      <c r="I4" s="3">
        <v>5692</v>
      </c>
      <c r="J4" s="8">
        <f ca="1">(I4-$N$5)/$N$6</f>
        <v>0.79532465942343367</v>
      </c>
      <c r="N4" s="2" t="s">
        <v>6</v>
      </c>
    </row>
    <row r="5" spans="1:14">
      <c r="A5">
        <v>2</v>
      </c>
      <c r="B5">
        <v>6</v>
      </c>
      <c r="C5">
        <v>2</v>
      </c>
      <c r="D5">
        <v>0</v>
      </c>
      <c r="E5" s="3">
        <v>48273</v>
      </c>
      <c r="F5" s="3">
        <v>29197</v>
      </c>
      <c r="G5" s="3">
        <v>1314</v>
      </c>
      <c r="H5" s="3">
        <v>216</v>
      </c>
      <c r="I5" s="3">
        <v>4267</v>
      </c>
      <c r="J5" s="8">
        <f t="shared" ref="J5:J68" ca="1" si="0">(I5-$N$5)/$N$6</f>
        <v>-3.0259844665665465E-2</v>
      </c>
      <c r="M5" t="s">
        <v>26</v>
      </c>
      <c r="N5" s="5">
        <f ca="1">AVERAGE(Data!Debt)</f>
        <v>4319.2299999999996</v>
      </c>
    </row>
    <row r="6" spans="1:14">
      <c r="A6">
        <v>3</v>
      </c>
      <c r="B6">
        <v>3</v>
      </c>
      <c r="C6">
        <v>4</v>
      </c>
      <c r="D6">
        <v>0</v>
      </c>
      <c r="E6" s="3">
        <v>37582</v>
      </c>
      <c r="F6" s="3">
        <v>28164</v>
      </c>
      <c r="G6" s="3">
        <v>383</v>
      </c>
      <c r="H6" s="3">
        <v>207</v>
      </c>
      <c r="I6" s="3">
        <v>2903</v>
      </c>
      <c r="J6" s="8">
        <f t="shared" ca="1" si="0"/>
        <v>-0.82050353840428392</v>
      </c>
      <c r="M6" t="s">
        <v>27</v>
      </c>
      <c r="N6" s="5">
        <f ca="1">STDEV(Data!Debt)</f>
        <v>1726.0498385592402</v>
      </c>
    </row>
    <row r="7" spans="1:14">
      <c r="A7">
        <v>4</v>
      </c>
      <c r="B7">
        <v>1</v>
      </c>
      <c r="C7">
        <v>1</v>
      </c>
      <c r="D7">
        <v>1</v>
      </c>
      <c r="E7" s="3">
        <v>56610</v>
      </c>
      <c r="F7" s="3" t="s">
        <v>4</v>
      </c>
      <c r="G7" s="3">
        <v>1002</v>
      </c>
      <c r="H7" s="3">
        <v>249</v>
      </c>
      <c r="I7" s="3">
        <v>3896</v>
      </c>
      <c r="J7" s="8">
        <f t="shared" ca="1" si="0"/>
        <v>-0.24520149450219583</v>
      </c>
    </row>
    <row r="8" spans="1:14">
      <c r="A8">
        <v>5</v>
      </c>
      <c r="B8">
        <v>3</v>
      </c>
      <c r="C8">
        <v>3</v>
      </c>
      <c r="D8">
        <v>0</v>
      </c>
      <c r="E8" s="3">
        <v>37731</v>
      </c>
      <c r="F8" s="3">
        <v>21454</v>
      </c>
      <c r="G8" s="3">
        <v>743</v>
      </c>
      <c r="H8" s="3">
        <v>217</v>
      </c>
      <c r="I8" s="3">
        <v>3011</v>
      </c>
      <c r="J8" s="8">
        <f t="shared" ca="1" si="0"/>
        <v>-0.75793292335753115</v>
      </c>
    </row>
    <row r="9" spans="1:14">
      <c r="A9">
        <v>6</v>
      </c>
      <c r="B9">
        <v>4</v>
      </c>
      <c r="C9">
        <v>1</v>
      </c>
      <c r="D9">
        <v>0</v>
      </c>
      <c r="E9" s="3">
        <v>30434</v>
      </c>
      <c r="F9" s="3">
        <v>26007</v>
      </c>
      <c r="G9" s="3">
        <v>991</v>
      </c>
      <c r="H9" s="3">
        <v>208</v>
      </c>
      <c r="I9" s="3">
        <v>3718</v>
      </c>
      <c r="J9" s="8">
        <f t="shared" ca="1" si="0"/>
        <v>-0.34832713781999208</v>
      </c>
    </row>
    <row r="10" spans="1:14">
      <c r="A10">
        <v>7</v>
      </c>
      <c r="B10">
        <v>1</v>
      </c>
      <c r="C10">
        <v>1</v>
      </c>
      <c r="D10">
        <v>1</v>
      </c>
      <c r="E10" s="3">
        <v>47969</v>
      </c>
      <c r="F10" s="3" t="s">
        <v>4</v>
      </c>
      <c r="G10" s="3">
        <v>849</v>
      </c>
      <c r="H10" s="3">
        <v>243</v>
      </c>
      <c r="I10" s="3">
        <v>5907</v>
      </c>
      <c r="J10" s="8">
        <f t="shared" ca="1" si="0"/>
        <v>0.91988653197021009</v>
      </c>
    </row>
    <row r="11" spans="1:14">
      <c r="A11">
        <v>8</v>
      </c>
      <c r="B11">
        <v>1</v>
      </c>
      <c r="C11">
        <v>1</v>
      </c>
      <c r="D11">
        <v>1</v>
      </c>
      <c r="E11" s="3">
        <v>55487</v>
      </c>
      <c r="F11" s="3" t="s">
        <v>4</v>
      </c>
      <c r="G11" s="3">
        <v>752</v>
      </c>
      <c r="H11" s="3">
        <v>242</v>
      </c>
      <c r="I11" s="3">
        <v>2783</v>
      </c>
      <c r="J11" s="8">
        <f t="shared" ca="1" si="0"/>
        <v>-0.89002644401178699</v>
      </c>
    </row>
    <row r="12" spans="1:14">
      <c r="A12">
        <v>9</v>
      </c>
      <c r="B12">
        <v>3</v>
      </c>
      <c r="C12">
        <v>2</v>
      </c>
      <c r="D12">
        <v>1</v>
      </c>
      <c r="E12" s="3">
        <v>59947</v>
      </c>
      <c r="F12" s="3" t="s">
        <v>4</v>
      </c>
      <c r="G12" s="3">
        <v>1498</v>
      </c>
      <c r="H12" s="3">
        <v>256</v>
      </c>
      <c r="I12" s="3">
        <v>6275</v>
      </c>
      <c r="J12" s="8">
        <f t="shared" ca="1" si="0"/>
        <v>1.1330901091665528</v>
      </c>
    </row>
    <row r="13" spans="1:14">
      <c r="A13">
        <v>10</v>
      </c>
      <c r="B13">
        <v>6</v>
      </c>
      <c r="C13">
        <v>1</v>
      </c>
      <c r="D13">
        <v>0</v>
      </c>
      <c r="E13" s="3">
        <v>36970</v>
      </c>
      <c r="F13" s="3">
        <v>31838</v>
      </c>
      <c r="G13" s="3">
        <v>991</v>
      </c>
      <c r="H13" s="3">
        <v>222</v>
      </c>
      <c r="I13" s="3">
        <v>4845</v>
      </c>
      <c r="J13" s="8">
        <f t="shared" ca="1" si="0"/>
        <v>0.30460881734380774</v>
      </c>
    </row>
    <row r="14" spans="1:14">
      <c r="A14">
        <v>11</v>
      </c>
      <c r="B14">
        <v>1</v>
      </c>
      <c r="C14">
        <v>1</v>
      </c>
      <c r="D14">
        <v>1</v>
      </c>
      <c r="E14" s="3">
        <v>53113</v>
      </c>
      <c r="F14" s="3" t="s">
        <v>4</v>
      </c>
      <c r="G14" s="3">
        <v>1163</v>
      </c>
      <c r="H14" s="3">
        <v>251</v>
      </c>
      <c r="I14" s="3">
        <v>5267</v>
      </c>
      <c r="J14" s="8">
        <f t="shared" ca="1" si="0"/>
        <v>0.54909770206352693</v>
      </c>
    </row>
    <row r="15" spans="1:14">
      <c r="A15">
        <v>12</v>
      </c>
      <c r="B15">
        <v>3</v>
      </c>
      <c r="C15">
        <v>4</v>
      </c>
      <c r="D15">
        <v>0</v>
      </c>
      <c r="E15" s="3">
        <v>27350</v>
      </c>
      <c r="F15" s="3">
        <v>20969</v>
      </c>
      <c r="G15" s="3">
        <v>619</v>
      </c>
      <c r="H15" s="3">
        <v>209</v>
      </c>
      <c r="I15" s="3">
        <v>2256</v>
      </c>
      <c r="J15" s="8">
        <f t="shared" ca="1" si="0"/>
        <v>-1.1953478711380714</v>
      </c>
    </row>
    <row r="16" spans="1:14">
      <c r="A16">
        <v>13</v>
      </c>
      <c r="B16">
        <v>1</v>
      </c>
      <c r="C16">
        <v>1</v>
      </c>
      <c r="D16">
        <v>1</v>
      </c>
      <c r="E16" s="3">
        <v>48064</v>
      </c>
      <c r="F16" s="3" t="s">
        <v>4</v>
      </c>
      <c r="G16" s="3">
        <v>1434</v>
      </c>
      <c r="H16" s="3">
        <v>250</v>
      </c>
      <c r="I16" s="3">
        <v>3918</v>
      </c>
      <c r="J16" s="8">
        <f t="shared" ca="1" si="0"/>
        <v>-0.2324556284741536</v>
      </c>
    </row>
    <row r="17" spans="1:10">
      <c r="A17">
        <v>14</v>
      </c>
      <c r="B17">
        <v>2</v>
      </c>
      <c r="C17">
        <v>4</v>
      </c>
      <c r="D17">
        <v>0</v>
      </c>
      <c r="E17" s="3">
        <v>29692</v>
      </c>
      <c r="F17" s="3">
        <v>20617</v>
      </c>
      <c r="G17" s="3">
        <v>997</v>
      </c>
      <c r="H17" s="3">
        <v>190</v>
      </c>
      <c r="I17" s="3">
        <v>879</v>
      </c>
      <c r="J17" s="8">
        <f t="shared" ca="1" si="0"/>
        <v>-1.9931232129841692</v>
      </c>
    </row>
    <row r="18" spans="1:10">
      <c r="A18">
        <v>15</v>
      </c>
      <c r="B18">
        <v>4</v>
      </c>
      <c r="C18">
        <v>4</v>
      </c>
      <c r="D18">
        <v>1</v>
      </c>
      <c r="E18" s="3">
        <v>25853</v>
      </c>
      <c r="F18" s="3" t="s">
        <v>4</v>
      </c>
      <c r="G18" s="3">
        <v>948</v>
      </c>
      <c r="H18" s="3">
        <v>254</v>
      </c>
      <c r="I18" s="3">
        <v>4606</v>
      </c>
      <c r="J18" s="8">
        <f t="shared" ca="1" si="0"/>
        <v>0.16614236367553076</v>
      </c>
    </row>
    <row r="19" spans="1:10">
      <c r="A19">
        <v>16</v>
      </c>
      <c r="B19">
        <v>3</v>
      </c>
      <c r="C19">
        <v>1</v>
      </c>
      <c r="D19">
        <v>1</v>
      </c>
      <c r="E19" s="3">
        <v>49728</v>
      </c>
      <c r="F19" s="3" t="s">
        <v>4</v>
      </c>
      <c r="G19" s="3">
        <v>1378</v>
      </c>
      <c r="H19" s="3">
        <v>272</v>
      </c>
      <c r="I19" s="3">
        <v>5427</v>
      </c>
      <c r="J19" s="8">
        <f t="shared" ca="1" si="0"/>
        <v>0.64179490954019769</v>
      </c>
    </row>
    <row r="20" spans="1:10">
      <c r="A20">
        <v>17</v>
      </c>
      <c r="B20">
        <v>2</v>
      </c>
      <c r="C20">
        <v>3</v>
      </c>
      <c r="D20">
        <v>0</v>
      </c>
      <c r="E20" s="3">
        <v>49883</v>
      </c>
      <c r="F20" s="3">
        <v>29240</v>
      </c>
      <c r="G20" s="3">
        <v>902</v>
      </c>
      <c r="H20" s="3">
        <v>201</v>
      </c>
      <c r="I20" s="3">
        <v>3482</v>
      </c>
      <c r="J20" s="8">
        <f t="shared" ca="1" si="0"/>
        <v>-0.48505551884808151</v>
      </c>
    </row>
    <row r="21" spans="1:10">
      <c r="A21">
        <v>18</v>
      </c>
      <c r="B21">
        <v>4</v>
      </c>
      <c r="C21">
        <v>1</v>
      </c>
      <c r="D21">
        <v>1</v>
      </c>
      <c r="E21" s="3">
        <v>46265</v>
      </c>
      <c r="F21" s="3" t="s">
        <v>4</v>
      </c>
      <c r="G21" s="3">
        <v>1626</v>
      </c>
      <c r="H21" s="3">
        <v>256</v>
      </c>
      <c r="I21" s="3">
        <v>6658</v>
      </c>
      <c r="J21" s="8">
        <f t="shared" ca="1" si="0"/>
        <v>1.3549840495638334</v>
      </c>
    </row>
    <row r="22" spans="1:10">
      <c r="A22">
        <v>19</v>
      </c>
      <c r="B22">
        <v>2</v>
      </c>
      <c r="C22">
        <v>1</v>
      </c>
      <c r="D22">
        <v>1</v>
      </c>
      <c r="E22" s="3">
        <v>49809</v>
      </c>
      <c r="F22" s="3" t="s">
        <v>4</v>
      </c>
      <c r="G22" s="3">
        <v>834</v>
      </c>
      <c r="H22" s="3">
        <v>253</v>
      </c>
      <c r="I22" s="3">
        <v>4234</v>
      </c>
      <c r="J22" s="8">
        <f t="shared" ca="1" si="0"/>
        <v>-4.9378643707728813E-2</v>
      </c>
    </row>
    <row r="23" spans="1:10">
      <c r="A23">
        <v>20</v>
      </c>
      <c r="B23">
        <v>4</v>
      </c>
      <c r="C23">
        <v>4</v>
      </c>
      <c r="D23">
        <v>1</v>
      </c>
      <c r="E23" s="3">
        <v>43640</v>
      </c>
      <c r="F23" s="3" t="s">
        <v>4</v>
      </c>
      <c r="G23" s="3">
        <v>729</v>
      </c>
      <c r="H23" s="3">
        <v>259</v>
      </c>
      <c r="I23" s="3">
        <v>5393</v>
      </c>
      <c r="J23" s="8">
        <f t="shared" ca="1" si="0"/>
        <v>0.62209675295140521</v>
      </c>
    </row>
    <row r="24" spans="1:10">
      <c r="A24">
        <v>21</v>
      </c>
      <c r="B24">
        <v>1</v>
      </c>
      <c r="C24">
        <v>1</v>
      </c>
      <c r="D24">
        <v>1</v>
      </c>
      <c r="E24" s="3">
        <v>57395</v>
      </c>
      <c r="F24" s="3" t="s">
        <v>4</v>
      </c>
      <c r="G24" s="3">
        <v>1473</v>
      </c>
      <c r="H24" s="3">
        <v>248</v>
      </c>
      <c r="I24" s="3">
        <v>4456</v>
      </c>
      <c r="J24" s="8">
        <f t="shared" ca="1" si="0"/>
        <v>7.923873166615189E-2</v>
      </c>
    </row>
    <row r="25" spans="1:10">
      <c r="A25">
        <v>22</v>
      </c>
      <c r="B25">
        <v>1</v>
      </c>
      <c r="C25">
        <v>3</v>
      </c>
      <c r="D25">
        <v>1</v>
      </c>
      <c r="E25" s="3">
        <v>52847</v>
      </c>
      <c r="F25" s="3" t="s">
        <v>4</v>
      </c>
      <c r="G25" s="3">
        <v>1038</v>
      </c>
      <c r="H25" s="3">
        <v>245</v>
      </c>
      <c r="I25" s="3">
        <v>3999</v>
      </c>
      <c r="J25" s="8">
        <f t="shared" ca="1" si="0"/>
        <v>-0.18552766718908903</v>
      </c>
    </row>
    <row r="26" spans="1:10">
      <c r="A26">
        <v>23</v>
      </c>
      <c r="B26">
        <v>2</v>
      </c>
      <c r="C26">
        <v>2</v>
      </c>
      <c r="D26">
        <v>1</v>
      </c>
      <c r="E26" s="3">
        <v>59486</v>
      </c>
      <c r="F26" s="3" t="s">
        <v>4</v>
      </c>
      <c r="G26" s="3">
        <v>933</v>
      </c>
      <c r="H26" s="3">
        <v>251</v>
      </c>
      <c r="I26" s="3">
        <v>2598</v>
      </c>
      <c r="J26" s="8">
        <f t="shared" ca="1" si="0"/>
        <v>-0.99720759015668758</v>
      </c>
    </row>
    <row r="27" spans="1:10">
      <c r="A27">
        <v>24</v>
      </c>
      <c r="B27">
        <v>4</v>
      </c>
      <c r="C27">
        <v>2</v>
      </c>
      <c r="D27">
        <v>1</v>
      </c>
      <c r="E27" s="3">
        <v>57577</v>
      </c>
      <c r="F27" s="3">
        <v>52088</v>
      </c>
      <c r="G27" s="3">
        <v>903</v>
      </c>
      <c r="H27" s="3">
        <v>255</v>
      </c>
      <c r="I27" s="3">
        <v>6261</v>
      </c>
      <c r="J27" s="8">
        <f t="shared" ca="1" si="0"/>
        <v>1.1249791035123442</v>
      </c>
    </row>
    <row r="28" spans="1:10">
      <c r="A28">
        <v>25</v>
      </c>
      <c r="B28">
        <v>1</v>
      </c>
      <c r="C28">
        <v>2</v>
      </c>
      <c r="D28">
        <v>1</v>
      </c>
      <c r="E28" s="3">
        <v>63825</v>
      </c>
      <c r="F28" s="3" t="s">
        <v>4</v>
      </c>
      <c r="G28" s="3">
        <v>1346</v>
      </c>
      <c r="H28" s="3">
        <v>250</v>
      </c>
      <c r="I28" s="3">
        <v>5402</v>
      </c>
      <c r="J28" s="8">
        <f t="shared" ca="1" si="0"/>
        <v>0.62731097087196785</v>
      </c>
    </row>
    <row r="29" spans="1:10">
      <c r="A29">
        <v>26</v>
      </c>
      <c r="B29">
        <v>3</v>
      </c>
      <c r="C29">
        <v>1</v>
      </c>
      <c r="D29">
        <v>0</v>
      </c>
      <c r="E29" s="3">
        <v>66868</v>
      </c>
      <c r="F29" s="3">
        <v>57974</v>
      </c>
      <c r="G29" s="3">
        <v>574</v>
      </c>
      <c r="H29" s="3">
        <v>202</v>
      </c>
      <c r="I29" s="3">
        <v>3911</v>
      </c>
      <c r="J29" s="8">
        <f t="shared" ca="1" si="0"/>
        <v>-0.23651113130125795</v>
      </c>
    </row>
    <row r="30" spans="1:10">
      <c r="A30">
        <v>27</v>
      </c>
      <c r="B30">
        <v>2</v>
      </c>
      <c r="C30">
        <v>2</v>
      </c>
      <c r="D30">
        <v>1</v>
      </c>
      <c r="E30" s="3">
        <v>48376</v>
      </c>
      <c r="F30" s="3">
        <v>39894</v>
      </c>
      <c r="G30" s="3">
        <v>1407</v>
      </c>
      <c r="H30" s="3">
        <v>257</v>
      </c>
      <c r="I30" s="3">
        <v>5889</v>
      </c>
      <c r="J30" s="8">
        <f t="shared" ca="1" si="0"/>
        <v>0.90945809612908457</v>
      </c>
    </row>
    <row r="31" spans="1:10">
      <c r="A31">
        <v>28</v>
      </c>
      <c r="B31">
        <v>4</v>
      </c>
      <c r="C31">
        <v>4</v>
      </c>
      <c r="D31">
        <v>1</v>
      </c>
      <c r="E31" s="3">
        <v>33646</v>
      </c>
      <c r="F31" s="3" t="s">
        <v>4</v>
      </c>
      <c r="G31" s="3">
        <v>606</v>
      </c>
      <c r="H31" s="3">
        <v>264</v>
      </c>
      <c r="I31" s="3">
        <v>4275</v>
      </c>
      <c r="J31" s="8">
        <f t="shared" ca="1" si="0"/>
        <v>-2.5624984291831927E-2</v>
      </c>
    </row>
    <row r="32" spans="1:10">
      <c r="A32">
        <v>29</v>
      </c>
      <c r="B32">
        <v>3</v>
      </c>
      <c r="C32">
        <v>2</v>
      </c>
      <c r="D32">
        <v>1</v>
      </c>
      <c r="E32" s="3">
        <v>65241</v>
      </c>
      <c r="F32" s="3">
        <v>47205</v>
      </c>
      <c r="G32" s="3">
        <v>699</v>
      </c>
      <c r="H32" s="3">
        <v>254</v>
      </c>
      <c r="I32" s="3">
        <v>5737</v>
      </c>
      <c r="J32" s="8">
        <f t="shared" ca="1" si="0"/>
        <v>0.82139574902624735</v>
      </c>
    </row>
    <row r="33" spans="1:10">
      <c r="A33">
        <v>30</v>
      </c>
      <c r="B33">
        <v>3</v>
      </c>
      <c r="C33">
        <v>1</v>
      </c>
      <c r="D33">
        <v>1</v>
      </c>
      <c r="E33" s="3">
        <v>34531</v>
      </c>
      <c r="F33" s="3">
        <v>21536</v>
      </c>
      <c r="G33" s="3">
        <v>988</v>
      </c>
      <c r="H33" s="3">
        <v>264</v>
      </c>
      <c r="I33" s="3">
        <v>5538</v>
      </c>
      <c r="J33" s="8">
        <f t="shared" ca="1" si="0"/>
        <v>0.706103597227138</v>
      </c>
    </row>
    <row r="34" spans="1:10">
      <c r="A34">
        <v>31</v>
      </c>
      <c r="B34">
        <v>3</v>
      </c>
      <c r="C34">
        <v>4</v>
      </c>
      <c r="D34">
        <v>0</v>
      </c>
      <c r="E34" s="3">
        <v>18846</v>
      </c>
      <c r="F34" s="3">
        <v>12196</v>
      </c>
      <c r="G34" s="3">
        <v>746</v>
      </c>
      <c r="H34" s="3">
        <v>214</v>
      </c>
      <c r="I34" s="3">
        <v>1852</v>
      </c>
      <c r="J34" s="8">
        <f t="shared" ca="1" si="0"/>
        <v>-1.4294083200166652</v>
      </c>
    </row>
    <row r="35" spans="1:10">
      <c r="A35">
        <v>32</v>
      </c>
      <c r="B35">
        <v>3</v>
      </c>
      <c r="C35">
        <v>1</v>
      </c>
      <c r="D35">
        <v>1</v>
      </c>
      <c r="E35" s="3">
        <v>49181</v>
      </c>
      <c r="F35" s="3">
        <v>35091</v>
      </c>
      <c r="G35" s="3">
        <v>1510</v>
      </c>
      <c r="H35" s="3">
        <v>264</v>
      </c>
      <c r="I35" s="3">
        <v>7020</v>
      </c>
      <c r="J35" s="8">
        <f t="shared" ca="1" si="0"/>
        <v>1.5647114814798011</v>
      </c>
    </row>
    <row r="36" spans="1:10">
      <c r="A36">
        <v>33</v>
      </c>
      <c r="B36">
        <v>4</v>
      </c>
      <c r="C36">
        <v>2</v>
      </c>
      <c r="D36">
        <v>1</v>
      </c>
      <c r="E36" s="3">
        <v>65276</v>
      </c>
      <c r="F36" s="3">
        <v>61140</v>
      </c>
      <c r="G36" s="3">
        <v>1091</v>
      </c>
      <c r="H36" s="3">
        <v>261</v>
      </c>
      <c r="I36" s="3">
        <v>7212</v>
      </c>
      <c r="J36" s="8">
        <f t="shared" ca="1" si="0"/>
        <v>1.675948130451806</v>
      </c>
    </row>
    <row r="37" spans="1:10">
      <c r="A37">
        <v>34</v>
      </c>
      <c r="B37">
        <v>2</v>
      </c>
      <c r="C37">
        <v>4</v>
      </c>
      <c r="D37">
        <v>0</v>
      </c>
      <c r="E37" s="3">
        <v>23597</v>
      </c>
      <c r="F37" s="3">
        <v>20798</v>
      </c>
      <c r="G37" s="3">
        <v>402</v>
      </c>
      <c r="H37" s="3">
        <v>211</v>
      </c>
      <c r="I37" s="3">
        <v>1796</v>
      </c>
      <c r="J37" s="8">
        <f t="shared" ca="1" si="0"/>
        <v>-1.4618523426334999</v>
      </c>
    </row>
    <row r="38" spans="1:10">
      <c r="A38">
        <v>35</v>
      </c>
      <c r="B38">
        <v>5</v>
      </c>
      <c r="C38">
        <v>3</v>
      </c>
      <c r="D38">
        <v>0</v>
      </c>
      <c r="E38" s="3">
        <v>28851</v>
      </c>
      <c r="F38" s="3">
        <v>22682</v>
      </c>
      <c r="G38" s="3">
        <v>696</v>
      </c>
      <c r="H38" s="3">
        <v>225</v>
      </c>
      <c r="I38" s="3">
        <v>3452</v>
      </c>
      <c r="J38" s="8">
        <f t="shared" ca="1" si="0"/>
        <v>-0.50243624524995723</v>
      </c>
    </row>
    <row r="39" spans="1:10">
      <c r="A39">
        <v>36</v>
      </c>
      <c r="B39">
        <v>3</v>
      </c>
      <c r="C39">
        <v>2</v>
      </c>
      <c r="D39">
        <v>1</v>
      </c>
      <c r="E39" s="3">
        <v>62276</v>
      </c>
      <c r="F39" s="3">
        <v>31231</v>
      </c>
      <c r="G39" s="3">
        <v>1548</v>
      </c>
      <c r="H39" s="3">
        <v>249</v>
      </c>
      <c r="I39" s="3">
        <v>6428</v>
      </c>
      <c r="J39" s="8">
        <f t="shared" ca="1" si="0"/>
        <v>1.2217318138161193</v>
      </c>
    </row>
    <row r="40" spans="1:10">
      <c r="A40">
        <v>37</v>
      </c>
      <c r="B40">
        <v>4</v>
      </c>
      <c r="C40">
        <v>1</v>
      </c>
      <c r="D40">
        <v>1</v>
      </c>
      <c r="E40" s="3">
        <v>42639</v>
      </c>
      <c r="F40" s="3">
        <v>32912</v>
      </c>
      <c r="G40" s="3">
        <v>919</v>
      </c>
      <c r="H40" s="3">
        <v>258</v>
      </c>
      <c r="I40" s="3">
        <v>4469</v>
      </c>
      <c r="J40" s="8">
        <f t="shared" ca="1" si="0"/>
        <v>8.677037977363139E-2</v>
      </c>
    </row>
    <row r="41" spans="1:10">
      <c r="A41">
        <v>38</v>
      </c>
      <c r="B41">
        <v>2</v>
      </c>
      <c r="C41">
        <v>2</v>
      </c>
      <c r="D41">
        <v>1</v>
      </c>
      <c r="E41" s="3">
        <v>35592</v>
      </c>
      <c r="F41" s="3">
        <v>23074</v>
      </c>
      <c r="G41" s="3">
        <v>1669</v>
      </c>
      <c r="H41" s="3">
        <v>245</v>
      </c>
      <c r="I41" s="3">
        <v>5516</v>
      </c>
      <c r="J41" s="8">
        <f t="shared" ca="1" si="0"/>
        <v>0.69335773119909583</v>
      </c>
    </row>
    <row r="42" spans="1:10">
      <c r="A42">
        <v>39</v>
      </c>
      <c r="B42">
        <v>3</v>
      </c>
      <c r="C42">
        <v>1</v>
      </c>
      <c r="D42">
        <v>1</v>
      </c>
      <c r="E42" s="3">
        <v>49777</v>
      </c>
      <c r="F42" s="3">
        <v>27773</v>
      </c>
      <c r="G42" s="3">
        <v>1049</v>
      </c>
      <c r="H42" s="3">
        <v>256</v>
      </c>
      <c r="I42" s="3">
        <v>5239</v>
      </c>
      <c r="J42" s="8">
        <f t="shared" ca="1" si="0"/>
        <v>0.53287569075510954</v>
      </c>
    </row>
    <row r="43" spans="1:10">
      <c r="A43">
        <v>40</v>
      </c>
      <c r="B43">
        <v>3</v>
      </c>
      <c r="C43">
        <v>4</v>
      </c>
      <c r="D43">
        <v>1</v>
      </c>
      <c r="E43" s="3">
        <v>21451</v>
      </c>
      <c r="F43" s="3">
        <v>13309</v>
      </c>
      <c r="G43" s="3">
        <v>493</v>
      </c>
      <c r="H43" s="3">
        <v>259</v>
      </c>
      <c r="I43" s="3">
        <v>3731</v>
      </c>
      <c r="J43" s="8">
        <f t="shared" ca="1" si="0"/>
        <v>-0.34079548971251256</v>
      </c>
    </row>
    <row r="44" spans="1:10">
      <c r="A44">
        <v>41</v>
      </c>
      <c r="B44">
        <v>7</v>
      </c>
      <c r="C44">
        <v>3</v>
      </c>
      <c r="D44">
        <v>1</v>
      </c>
      <c r="E44" s="3">
        <v>37808</v>
      </c>
      <c r="F44" s="3">
        <v>28022</v>
      </c>
      <c r="G44" s="3">
        <v>722</v>
      </c>
      <c r="H44" s="3">
        <v>286</v>
      </c>
      <c r="I44" s="3">
        <v>7228</v>
      </c>
      <c r="J44" s="8">
        <f t="shared" ca="1" si="0"/>
        <v>1.6852178511994731</v>
      </c>
    </row>
    <row r="45" spans="1:10">
      <c r="A45">
        <v>42</v>
      </c>
      <c r="B45">
        <v>3</v>
      </c>
      <c r="C45">
        <v>1</v>
      </c>
      <c r="D45">
        <v>1</v>
      </c>
      <c r="E45" s="3">
        <v>56375</v>
      </c>
      <c r="F45" s="3" t="s">
        <v>4</v>
      </c>
      <c r="G45" s="3">
        <v>881</v>
      </c>
      <c r="H45" s="3">
        <v>261</v>
      </c>
      <c r="I45" s="3">
        <v>3441</v>
      </c>
      <c r="J45" s="8">
        <f t="shared" ca="1" si="0"/>
        <v>-0.50880917826397842</v>
      </c>
    </row>
    <row r="46" spans="1:10">
      <c r="A46">
        <v>43</v>
      </c>
      <c r="B46">
        <v>5</v>
      </c>
      <c r="C46">
        <v>2</v>
      </c>
      <c r="D46">
        <v>1</v>
      </c>
      <c r="E46" s="3">
        <v>67798</v>
      </c>
      <c r="F46" s="3">
        <v>33945</v>
      </c>
      <c r="G46" s="3">
        <v>1424</v>
      </c>
      <c r="H46" s="3">
        <v>264</v>
      </c>
      <c r="I46" s="3">
        <v>6067</v>
      </c>
      <c r="J46" s="8">
        <f t="shared" ca="1" si="0"/>
        <v>1.0125837394468808</v>
      </c>
    </row>
    <row r="47" spans="1:10">
      <c r="A47">
        <v>44</v>
      </c>
      <c r="B47">
        <v>1</v>
      </c>
      <c r="C47">
        <v>1</v>
      </c>
      <c r="D47">
        <v>1</v>
      </c>
      <c r="E47" s="3">
        <v>29805</v>
      </c>
      <c r="F47" s="3" t="s">
        <v>4</v>
      </c>
      <c r="G47" s="3">
        <v>1161</v>
      </c>
      <c r="H47" s="3">
        <v>253</v>
      </c>
      <c r="I47" s="3">
        <v>5462</v>
      </c>
      <c r="J47" s="8">
        <f t="shared" ca="1" si="0"/>
        <v>0.66207242367571939</v>
      </c>
    </row>
    <row r="48" spans="1:10">
      <c r="A48">
        <v>45</v>
      </c>
      <c r="B48">
        <v>1</v>
      </c>
      <c r="C48">
        <v>4</v>
      </c>
      <c r="D48">
        <v>0</v>
      </c>
      <c r="E48" s="3">
        <v>35289</v>
      </c>
      <c r="F48" s="3" t="s">
        <v>4</v>
      </c>
      <c r="G48" s="3">
        <v>457</v>
      </c>
      <c r="H48" s="3">
        <v>192</v>
      </c>
      <c r="I48" s="3">
        <v>1734</v>
      </c>
      <c r="J48" s="8">
        <f t="shared" ca="1" si="0"/>
        <v>-1.4977725105307098</v>
      </c>
    </row>
    <row r="49" spans="1:10">
      <c r="A49">
        <v>46</v>
      </c>
      <c r="B49">
        <v>5</v>
      </c>
      <c r="C49">
        <v>2</v>
      </c>
      <c r="D49">
        <v>1</v>
      </c>
      <c r="E49" s="3">
        <v>63354</v>
      </c>
      <c r="F49" s="3">
        <v>52656</v>
      </c>
      <c r="G49" s="3">
        <v>1458</v>
      </c>
      <c r="H49" s="3">
        <v>277</v>
      </c>
      <c r="I49" s="3">
        <v>6153</v>
      </c>
      <c r="J49" s="8">
        <f t="shared" ca="1" si="0"/>
        <v>1.0624084884655913</v>
      </c>
    </row>
    <row r="50" spans="1:10">
      <c r="A50">
        <v>47</v>
      </c>
      <c r="B50">
        <v>2</v>
      </c>
      <c r="C50">
        <v>3</v>
      </c>
      <c r="D50">
        <v>0</v>
      </c>
      <c r="E50" s="3">
        <v>30693</v>
      </c>
      <c r="F50" s="3">
        <v>23046</v>
      </c>
      <c r="G50" s="3">
        <v>977</v>
      </c>
      <c r="H50" s="3">
        <v>199</v>
      </c>
      <c r="I50" s="3">
        <v>3763</v>
      </c>
      <c r="J50" s="8">
        <f t="shared" ca="1" si="0"/>
        <v>-0.3222560482171784</v>
      </c>
    </row>
    <row r="51" spans="1:10">
      <c r="A51">
        <v>48</v>
      </c>
      <c r="B51">
        <v>2</v>
      </c>
      <c r="C51">
        <v>2</v>
      </c>
      <c r="D51">
        <v>1</v>
      </c>
      <c r="E51" s="3">
        <v>68806</v>
      </c>
      <c r="F51" s="3" t="s">
        <v>4</v>
      </c>
      <c r="G51" s="3">
        <v>1453</v>
      </c>
      <c r="H51" s="3">
        <v>251</v>
      </c>
      <c r="I51" s="3">
        <v>4930</v>
      </c>
      <c r="J51" s="8">
        <f t="shared" ca="1" si="0"/>
        <v>0.35385420881578911</v>
      </c>
    </row>
    <row r="52" spans="1:10">
      <c r="A52">
        <v>49</v>
      </c>
      <c r="B52">
        <v>1</v>
      </c>
      <c r="C52">
        <v>2</v>
      </c>
      <c r="D52">
        <v>1</v>
      </c>
      <c r="E52" s="3">
        <v>66770</v>
      </c>
      <c r="F52" s="3" t="s">
        <v>4</v>
      </c>
      <c r="G52" s="3">
        <v>1658</v>
      </c>
      <c r="H52" s="3">
        <v>257</v>
      </c>
      <c r="I52" s="3">
        <v>6025</v>
      </c>
      <c r="J52" s="8">
        <f t="shared" ca="1" si="0"/>
        <v>0.98825072248425472</v>
      </c>
    </row>
    <row r="53" spans="1:10">
      <c r="A53">
        <v>50</v>
      </c>
      <c r="B53">
        <v>1</v>
      </c>
      <c r="C53">
        <v>2</v>
      </c>
      <c r="D53">
        <v>1</v>
      </c>
      <c r="E53" s="3">
        <v>59321</v>
      </c>
      <c r="F53" s="3" t="s">
        <v>4</v>
      </c>
      <c r="G53" s="3">
        <v>1664</v>
      </c>
      <c r="H53" s="3">
        <v>247</v>
      </c>
      <c r="I53" s="3">
        <v>5314</v>
      </c>
      <c r="J53" s="8">
        <f t="shared" ca="1" si="0"/>
        <v>0.57632750675979894</v>
      </c>
    </row>
    <row r="54" spans="1:10">
      <c r="A54">
        <v>51</v>
      </c>
      <c r="B54">
        <v>4</v>
      </c>
      <c r="C54">
        <v>2</v>
      </c>
      <c r="D54">
        <v>1</v>
      </c>
      <c r="E54" s="3">
        <v>49954</v>
      </c>
      <c r="F54" s="3">
        <v>30758</v>
      </c>
      <c r="G54" s="3">
        <v>1062</v>
      </c>
      <c r="H54" s="3">
        <v>260</v>
      </c>
      <c r="I54" s="3">
        <v>5179</v>
      </c>
      <c r="J54" s="8">
        <f t="shared" ca="1" si="0"/>
        <v>0.49811423795135801</v>
      </c>
    </row>
    <row r="55" spans="1:10">
      <c r="A55">
        <v>52</v>
      </c>
      <c r="B55">
        <v>2</v>
      </c>
      <c r="C55">
        <v>2</v>
      </c>
      <c r="D55">
        <v>1</v>
      </c>
      <c r="E55" s="3">
        <v>55752</v>
      </c>
      <c r="F55" s="3">
        <v>37404</v>
      </c>
      <c r="G55" s="3">
        <v>1660</v>
      </c>
      <c r="H55" s="3">
        <v>253</v>
      </c>
      <c r="I55" s="3">
        <v>5768</v>
      </c>
      <c r="J55" s="8">
        <f t="shared" ca="1" si="0"/>
        <v>0.83935583297485228</v>
      </c>
    </row>
    <row r="56" spans="1:10">
      <c r="A56">
        <v>53</v>
      </c>
      <c r="B56">
        <v>5</v>
      </c>
      <c r="C56">
        <v>3</v>
      </c>
      <c r="D56">
        <v>0</v>
      </c>
      <c r="E56" s="3">
        <v>43436</v>
      </c>
      <c r="F56" s="3">
        <v>21855</v>
      </c>
      <c r="G56" s="3">
        <v>699</v>
      </c>
      <c r="H56" s="3">
        <v>215</v>
      </c>
      <c r="I56" s="3">
        <v>2767</v>
      </c>
      <c r="J56" s="8">
        <f t="shared" ca="1" si="0"/>
        <v>-0.89929616475945406</v>
      </c>
    </row>
    <row r="57" spans="1:10">
      <c r="A57">
        <v>54</v>
      </c>
      <c r="B57">
        <v>5</v>
      </c>
      <c r="C57">
        <v>3</v>
      </c>
      <c r="D57">
        <v>1</v>
      </c>
      <c r="E57" s="3">
        <v>36780</v>
      </c>
      <c r="F57" s="3">
        <v>21609</v>
      </c>
      <c r="G57" s="3">
        <v>573</v>
      </c>
      <c r="H57" s="3">
        <v>279</v>
      </c>
      <c r="I57" s="3">
        <v>5311</v>
      </c>
      <c r="J57" s="8">
        <f t="shared" ca="1" si="0"/>
        <v>0.57458943411961139</v>
      </c>
    </row>
    <row r="58" spans="1:10">
      <c r="A58">
        <v>55</v>
      </c>
      <c r="B58">
        <v>3</v>
      </c>
      <c r="C58">
        <v>1</v>
      </c>
      <c r="D58">
        <v>0</v>
      </c>
      <c r="E58" s="3">
        <v>64489</v>
      </c>
      <c r="F58" s="3">
        <v>43448</v>
      </c>
      <c r="G58" s="3">
        <v>748</v>
      </c>
      <c r="H58" s="3">
        <v>207</v>
      </c>
      <c r="I58" s="3">
        <v>3934</v>
      </c>
      <c r="J58" s="8">
        <f t="shared" ca="1" si="0"/>
        <v>-0.22318590772648653</v>
      </c>
    </row>
    <row r="59" spans="1:10">
      <c r="A59">
        <v>56</v>
      </c>
      <c r="B59">
        <v>2</v>
      </c>
      <c r="C59">
        <v>1</v>
      </c>
      <c r="D59">
        <v>1</v>
      </c>
      <c r="E59" s="3">
        <v>30433</v>
      </c>
      <c r="F59" s="3">
        <v>23929</v>
      </c>
      <c r="G59" s="3">
        <v>1318</v>
      </c>
      <c r="H59" s="3">
        <v>244</v>
      </c>
      <c r="I59" s="3">
        <v>4648</v>
      </c>
      <c r="J59" s="8">
        <f t="shared" ca="1" si="0"/>
        <v>0.19047538063815683</v>
      </c>
    </row>
    <row r="60" spans="1:10">
      <c r="A60">
        <v>57</v>
      </c>
      <c r="B60">
        <v>5</v>
      </c>
      <c r="C60">
        <v>4</v>
      </c>
      <c r="D60">
        <v>0</v>
      </c>
      <c r="E60" s="3">
        <v>20234</v>
      </c>
      <c r="F60" s="3">
        <v>17507</v>
      </c>
      <c r="G60" s="3">
        <v>572</v>
      </c>
      <c r="H60" s="3">
        <v>223</v>
      </c>
      <c r="I60" s="3">
        <v>3030</v>
      </c>
      <c r="J60" s="8">
        <f t="shared" ca="1" si="0"/>
        <v>-0.74692512996967642</v>
      </c>
    </row>
    <row r="61" spans="1:10">
      <c r="A61">
        <v>58</v>
      </c>
      <c r="B61">
        <v>2</v>
      </c>
      <c r="C61">
        <v>3</v>
      </c>
      <c r="D61">
        <v>1</v>
      </c>
      <c r="E61" s="3">
        <v>32848</v>
      </c>
      <c r="F61" s="3" t="s">
        <v>4</v>
      </c>
      <c r="G61" s="3">
        <v>720</v>
      </c>
      <c r="H61" s="3">
        <v>254</v>
      </c>
      <c r="I61" s="3">
        <v>4113</v>
      </c>
      <c r="J61" s="8">
        <f t="shared" ca="1" si="0"/>
        <v>-0.1194809068619611</v>
      </c>
    </row>
    <row r="62" spans="1:10">
      <c r="A62">
        <v>59</v>
      </c>
      <c r="B62">
        <v>2</v>
      </c>
      <c r="C62">
        <v>4</v>
      </c>
      <c r="D62">
        <v>0</v>
      </c>
      <c r="E62" s="3">
        <v>16252</v>
      </c>
      <c r="F62" s="3">
        <v>11539</v>
      </c>
      <c r="G62" s="3">
        <v>669</v>
      </c>
      <c r="H62" s="3">
        <v>206</v>
      </c>
      <c r="I62" s="3">
        <v>1428</v>
      </c>
      <c r="J62" s="8">
        <f t="shared" ca="1" si="0"/>
        <v>-1.6750559198298427</v>
      </c>
    </row>
    <row r="63" spans="1:10">
      <c r="A63">
        <v>60</v>
      </c>
      <c r="B63">
        <v>3</v>
      </c>
      <c r="C63">
        <v>2</v>
      </c>
      <c r="D63">
        <v>1</v>
      </c>
      <c r="E63" s="3">
        <v>75225</v>
      </c>
      <c r="F63" s="3">
        <v>71930</v>
      </c>
      <c r="G63" s="3">
        <v>1272</v>
      </c>
      <c r="H63" s="3">
        <v>260</v>
      </c>
      <c r="I63" s="3">
        <v>6434</v>
      </c>
      <c r="J63" s="8">
        <f t="shared" ca="1" si="0"/>
        <v>1.2252079590964944</v>
      </c>
    </row>
    <row r="64" spans="1:10">
      <c r="A64">
        <v>61</v>
      </c>
      <c r="B64">
        <v>2</v>
      </c>
      <c r="C64">
        <v>3</v>
      </c>
      <c r="D64">
        <v>1</v>
      </c>
      <c r="E64" s="3">
        <v>38838</v>
      </c>
      <c r="F64" s="3">
        <v>36513</v>
      </c>
      <c r="G64" s="3">
        <v>1084</v>
      </c>
      <c r="H64" s="3">
        <v>247</v>
      </c>
      <c r="I64" s="3">
        <v>4428</v>
      </c>
      <c r="J64" s="8">
        <f t="shared" ca="1" si="0"/>
        <v>6.3016720357734507E-2</v>
      </c>
    </row>
    <row r="65" spans="1:10">
      <c r="A65">
        <v>62</v>
      </c>
      <c r="B65">
        <v>3</v>
      </c>
      <c r="C65">
        <v>2</v>
      </c>
      <c r="D65">
        <v>1</v>
      </c>
      <c r="E65" s="3">
        <v>60993</v>
      </c>
      <c r="F65" s="3">
        <v>44220</v>
      </c>
      <c r="G65" s="3">
        <v>1476</v>
      </c>
      <c r="H65" s="3">
        <v>257</v>
      </c>
      <c r="I65" s="3">
        <v>6675</v>
      </c>
      <c r="J65" s="8">
        <f t="shared" ca="1" si="0"/>
        <v>1.3648331278582297</v>
      </c>
    </row>
    <row r="66" spans="1:10">
      <c r="A66">
        <v>63</v>
      </c>
      <c r="B66">
        <v>2</v>
      </c>
      <c r="C66">
        <v>1</v>
      </c>
      <c r="D66">
        <v>0</v>
      </c>
      <c r="E66" s="3">
        <v>31051</v>
      </c>
      <c r="F66" s="3">
        <v>26520</v>
      </c>
      <c r="G66" s="3">
        <v>1033</v>
      </c>
      <c r="H66" s="3">
        <v>195</v>
      </c>
      <c r="I66" s="3">
        <v>1821</v>
      </c>
      <c r="J66" s="8">
        <f t="shared" ca="1" si="0"/>
        <v>-1.4473684039652701</v>
      </c>
    </row>
    <row r="67" spans="1:10">
      <c r="A67">
        <v>64</v>
      </c>
      <c r="B67">
        <v>1</v>
      </c>
      <c r="C67">
        <v>1</v>
      </c>
      <c r="D67">
        <v>1</v>
      </c>
      <c r="E67" s="3">
        <v>43847</v>
      </c>
      <c r="F67" s="3" t="s">
        <v>4</v>
      </c>
      <c r="G67" s="3">
        <v>847</v>
      </c>
      <c r="H67" s="3">
        <v>244</v>
      </c>
      <c r="I67" s="3">
        <v>4264</v>
      </c>
      <c r="J67" s="8">
        <f t="shared" ca="1" si="0"/>
        <v>-3.1997917305853045E-2</v>
      </c>
    </row>
    <row r="68" spans="1:10">
      <c r="A68">
        <v>65</v>
      </c>
      <c r="B68">
        <v>1</v>
      </c>
      <c r="C68">
        <v>3</v>
      </c>
      <c r="D68">
        <v>1</v>
      </c>
      <c r="E68" s="3">
        <v>39862</v>
      </c>
      <c r="F68" s="3" t="s">
        <v>4</v>
      </c>
      <c r="G68" s="3">
        <v>1472</v>
      </c>
      <c r="H68" s="3">
        <v>250</v>
      </c>
      <c r="I68" s="3">
        <v>4809</v>
      </c>
      <c r="J68" s="8">
        <f t="shared" ca="1" si="0"/>
        <v>0.28375194566155681</v>
      </c>
    </row>
    <row r="69" spans="1:10">
      <c r="A69">
        <v>66</v>
      </c>
      <c r="B69">
        <v>2</v>
      </c>
      <c r="C69">
        <v>4</v>
      </c>
      <c r="D69">
        <v>0</v>
      </c>
      <c r="E69" s="3">
        <v>27222</v>
      </c>
      <c r="F69" s="3">
        <v>17215</v>
      </c>
      <c r="G69" s="3">
        <v>520</v>
      </c>
      <c r="H69" s="3">
        <v>201</v>
      </c>
      <c r="I69" s="3">
        <v>3705</v>
      </c>
      <c r="J69" s="8">
        <f t="shared" ref="J69:J132" ca="1" si="1">(I69-$N$5)/$N$6</f>
        <v>-0.35585878592747161</v>
      </c>
    </row>
    <row r="70" spans="1:10">
      <c r="A70">
        <v>67</v>
      </c>
      <c r="B70">
        <v>2</v>
      </c>
      <c r="C70">
        <v>4</v>
      </c>
      <c r="D70">
        <v>0</v>
      </c>
      <c r="E70" s="3">
        <v>27651</v>
      </c>
      <c r="F70" s="3">
        <v>18644</v>
      </c>
      <c r="G70" s="3">
        <v>501</v>
      </c>
      <c r="H70" s="3">
        <v>195</v>
      </c>
      <c r="I70" s="3">
        <v>3661</v>
      </c>
      <c r="J70" s="8">
        <f t="shared" ca="1" si="1"/>
        <v>-0.38135051798355607</v>
      </c>
    </row>
    <row r="71" spans="1:10">
      <c r="A71">
        <v>68</v>
      </c>
      <c r="B71">
        <v>3</v>
      </c>
      <c r="C71">
        <v>2</v>
      </c>
      <c r="D71">
        <v>1</v>
      </c>
      <c r="E71" s="3">
        <v>53650</v>
      </c>
      <c r="F71" s="3">
        <v>50636</v>
      </c>
      <c r="G71" s="3">
        <v>1292</v>
      </c>
      <c r="H71" s="3">
        <v>259</v>
      </c>
      <c r="I71" s="3">
        <v>7043</v>
      </c>
      <c r="J71" s="8">
        <f t="shared" ca="1" si="1"/>
        <v>1.5780367050545725</v>
      </c>
    </row>
    <row r="72" spans="1:10">
      <c r="A72">
        <v>69</v>
      </c>
      <c r="B72">
        <v>5</v>
      </c>
      <c r="C72">
        <v>1</v>
      </c>
      <c r="D72">
        <v>0</v>
      </c>
      <c r="E72" s="3">
        <v>42168</v>
      </c>
      <c r="F72" s="3">
        <v>39108</v>
      </c>
      <c r="G72" s="3">
        <v>490</v>
      </c>
      <c r="H72" s="3">
        <v>221</v>
      </c>
      <c r="I72" s="3">
        <v>1739</v>
      </c>
      <c r="J72" s="8">
        <f t="shared" ca="1" si="1"/>
        <v>-1.4948757227970637</v>
      </c>
    </row>
    <row r="73" spans="1:10">
      <c r="A73">
        <v>70</v>
      </c>
      <c r="B73">
        <v>4</v>
      </c>
      <c r="C73">
        <v>3</v>
      </c>
      <c r="D73">
        <v>1</v>
      </c>
      <c r="E73" s="3">
        <v>36472</v>
      </c>
      <c r="F73" s="3">
        <v>33832</v>
      </c>
      <c r="G73" s="3">
        <v>1435</v>
      </c>
      <c r="H73" s="3">
        <v>260</v>
      </c>
      <c r="I73" s="3">
        <v>5895</v>
      </c>
      <c r="J73" s="8">
        <f t="shared" ca="1" si="1"/>
        <v>0.91293424140945978</v>
      </c>
    </row>
    <row r="74" spans="1:10">
      <c r="A74">
        <v>71</v>
      </c>
      <c r="B74">
        <v>2</v>
      </c>
      <c r="C74">
        <v>2</v>
      </c>
      <c r="D74">
        <v>1</v>
      </c>
      <c r="E74" s="3">
        <v>66346</v>
      </c>
      <c r="F74" s="3" t="s">
        <v>4</v>
      </c>
      <c r="G74" s="3">
        <v>1914</v>
      </c>
      <c r="H74" s="3">
        <v>247</v>
      </c>
      <c r="I74" s="3">
        <v>6584</v>
      </c>
      <c r="J74" s="8">
        <f t="shared" ca="1" si="1"/>
        <v>1.3121115911058734</v>
      </c>
    </row>
    <row r="75" spans="1:10">
      <c r="A75">
        <v>72</v>
      </c>
      <c r="B75">
        <v>4</v>
      </c>
      <c r="C75">
        <v>1</v>
      </c>
      <c r="D75">
        <v>1</v>
      </c>
      <c r="E75" s="3">
        <v>63572</v>
      </c>
      <c r="F75" s="3">
        <v>54048</v>
      </c>
      <c r="G75" s="3">
        <v>1123</v>
      </c>
      <c r="H75" s="3">
        <v>249</v>
      </c>
      <c r="I75" s="3">
        <v>6165</v>
      </c>
      <c r="J75" s="8">
        <f t="shared" ca="1" si="1"/>
        <v>1.0693607790263417</v>
      </c>
    </row>
    <row r="76" spans="1:10">
      <c r="A76">
        <v>73</v>
      </c>
      <c r="B76">
        <v>2</v>
      </c>
      <c r="C76">
        <v>3</v>
      </c>
      <c r="D76">
        <v>1</v>
      </c>
      <c r="E76" s="3">
        <v>50233</v>
      </c>
      <c r="F76" s="3">
        <v>39539</v>
      </c>
      <c r="G76" s="3">
        <v>1293</v>
      </c>
      <c r="H76" s="3">
        <v>259</v>
      </c>
      <c r="I76" s="3">
        <v>7177</v>
      </c>
      <c r="J76" s="8">
        <f t="shared" ca="1" si="1"/>
        <v>1.6556706163162844</v>
      </c>
    </row>
    <row r="77" spans="1:10">
      <c r="A77">
        <v>74</v>
      </c>
      <c r="B77">
        <v>3</v>
      </c>
      <c r="C77">
        <v>4</v>
      </c>
      <c r="D77">
        <v>0</v>
      </c>
      <c r="E77" s="3">
        <v>35466</v>
      </c>
      <c r="F77" s="3">
        <v>28368</v>
      </c>
      <c r="G77" s="3">
        <v>776</v>
      </c>
      <c r="H77" s="3">
        <v>212</v>
      </c>
      <c r="I77" s="3">
        <v>3949</v>
      </c>
      <c r="J77" s="8">
        <f t="shared" ca="1" si="1"/>
        <v>-0.21449554452554864</v>
      </c>
    </row>
    <row r="78" spans="1:10">
      <c r="A78">
        <v>75</v>
      </c>
      <c r="B78">
        <v>2</v>
      </c>
      <c r="C78">
        <v>2</v>
      </c>
      <c r="D78">
        <v>1</v>
      </c>
      <c r="E78" s="3">
        <v>77892</v>
      </c>
      <c r="F78" s="3">
        <v>74072</v>
      </c>
      <c r="G78" s="3">
        <v>875</v>
      </c>
      <c r="H78" s="3">
        <v>246</v>
      </c>
      <c r="I78" s="3">
        <v>6309</v>
      </c>
      <c r="J78" s="8">
        <f t="shared" ca="1" si="1"/>
        <v>1.1527882657553454</v>
      </c>
    </row>
    <row r="79" spans="1:10">
      <c r="A79">
        <v>76</v>
      </c>
      <c r="B79">
        <v>4</v>
      </c>
      <c r="C79">
        <v>2</v>
      </c>
      <c r="D79">
        <v>1</v>
      </c>
      <c r="E79" s="3">
        <v>53117</v>
      </c>
      <c r="F79" s="3">
        <v>48393</v>
      </c>
      <c r="G79" s="3">
        <v>1534</v>
      </c>
      <c r="H79" s="3">
        <v>254</v>
      </c>
      <c r="I79" s="3">
        <v>6956</v>
      </c>
      <c r="J79" s="8">
        <f t="shared" ca="1" si="1"/>
        <v>1.5276325984891328</v>
      </c>
    </row>
    <row r="80" spans="1:10">
      <c r="A80">
        <v>77</v>
      </c>
      <c r="B80">
        <v>4</v>
      </c>
      <c r="C80">
        <v>2</v>
      </c>
      <c r="D80">
        <v>1</v>
      </c>
      <c r="E80" s="3">
        <v>56310</v>
      </c>
      <c r="F80" s="3">
        <v>41558</v>
      </c>
      <c r="G80" s="3">
        <v>1283</v>
      </c>
      <c r="H80" s="3">
        <v>261</v>
      </c>
      <c r="I80" s="3">
        <v>7363</v>
      </c>
      <c r="J80" s="8">
        <f t="shared" ca="1" si="1"/>
        <v>1.7634311200079142</v>
      </c>
    </row>
    <row r="81" spans="1:10">
      <c r="A81">
        <v>78</v>
      </c>
      <c r="B81">
        <v>3</v>
      </c>
      <c r="C81">
        <v>1</v>
      </c>
      <c r="D81">
        <v>1</v>
      </c>
      <c r="E81" s="3">
        <v>58563</v>
      </c>
      <c r="F81" s="3">
        <v>43579</v>
      </c>
      <c r="G81" s="3">
        <v>1138</v>
      </c>
      <c r="H81" s="3">
        <v>272</v>
      </c>
      <c r="I81" s="3">
        <v>4848</v>
      </c>
      <c r="J81" s="8">
        <f t="shared" ca="1" si="1"/>
        <v>0.30634688998399529</v>
      </c>
    </row>
    <row r="82" spans="1:10">
      <c r="A82">
        <v>79</v>
      </c>
      <c r="B82">
        <v>2</v>
      </c>
      <c r="C82">
        <v>3</v>
      </c>
      <c r="D82">
        <v>1</v>
      </c>
      <c r="E82" s="3">
        <v>33105</v>
      </c>
      <c r="F82" s="3" t="s">
        <v>4</v>
      </c>
      <c r="G82" s="3">
        <v>976</v>
      </c>
      <c r="H82" s="3">
        <v>249</v>
      </c>
      <c r="I82" s="3">
        <v>3634</v>
      </c>
      <c r="J82" s="8">
        <f t="shared" ca="1" si="1"/>
        <v>-0.39699317174524423</v>
      </c>
    </row>
    <row r="83" spans="1:10">
      <c r="A83">
        <v>80</v>
      </c>
      <c r="B83">
        <v>4</v>
      </c>
      <c r="C83">
        <v>1</v>
      </c>
      <c r="D83">
        <v>1</v>
      </c>
      <c r="E83" s="3">
        <v>34259</v>
      </c>
      <c r="F83" s="3">
        <v>28438</v>
      </c>
      <c r="G83" s="3">
        <v>1302</v>
      </c>
      <c r="H83" s="3">
        <v>251</v>
      </c>
      <c r="I83" s="3">
        <v>5235</v>
      </c>
      <c r="J83" s="8">
        <f t="shared" ca="1" si="1"/>
        <v>0.53055826056819277</v>
      </c>
    </row>
    <row r="84" spans="1:10">
      <c r="A84">
        <v>81</v>
      </c>
      <c r="B84">
        <v>1</v>
      </c>
      <c r="C84">
        <v>2</v>
      </c>
      <c r="D84">
        <v>1</v>
      </c>
      <c r="E84" s="3">
        <v>26910</v>
      </c>
      <c r="F84" s="3" t="s">
        <v>4</v>
      </c>
      <c r="G84" s="3">
        <v>1028</v>
      </c>
      <c r="H84" s="3">
        <v>244</v>
      </c>
      <c r="I84" s="3">
        <v>3752</v>
      </c>
      <c r="J84" s="8">
        <f t="shared" ca="1" si="1"/>
        <v>-0.32862898123119955</v>
      </c>
    </row>
    <row r="85" spans="1:10">
      <c r="A85">
        <v>82</v>
      </c>
      <c r="B85">
        <v>5</v>
      </c>
      <c r="C85">
        <v>3</v>
      </c>
      <c r="D85">
        <v>1</v>
      </c>
      <c r="E85" s="3">
        <v>36065</v>
      </c>
      <c r="F85" s="3">
        <v>28020</v>
      </c>
      <c r="G85" s="3">
        <v>640</v>
      </c>
      <c r="H85" s="3">
        <v>278</v>
      </c>
      <c r="I85" s="3">
        <v>5430</v>
      </c>
      <c r="J85" s="8">
        <f t="shared" ca="1" si="1"/>
        <v>0.64353298218038524</v>
      </c>
    </row>
    <row r="86" spans="1:10">
      <c r="A86">
        <v>83</v>
      </c>
      <c r="B86">
        <v>2</v>
      </c>
      <c r="C86">
        <v>2</v>
      </c>
      <c r="D86">
        <v>1</v>
      </c>
      <c r="E86" s="3">
        <v>56330</v>
      </c>
      <c r="F86" s="3">
        <v>54315</v>
      </c>
      <c r="G86" s="3">
        <v>989</v>
      </c>
      <c r="H86" s="3">
        <v>254</v>
      </c>
      <c r="I86" s="3">
        <v>5429</v>
      </c>
      <c r="J86" s="8">
        <f t="shared" ca="1" si="1"/>
        <v>0.64295362463365613</v>
      </c>
    </row>
    <row r="87" spans="1:10">
      <c r="A87">
        <v>84</v>
      </c>
      <c r="B87">
        <v>2</v>
      </c>
      <c r="C87">
        <v>1</v>
      </c>
      <c r="D87">
        <v>1</v>
      </c>
      <c r="E87" s="3">
        <v>54863</v>
      </c>
      <c r="F87" s="3">
        <v>41329</v>
      </c>
      <c r="G87" s="3">
        <v>1751</v>
      </c>
      <c r="H87" s="3">
        <v>245</v>
      </c>
      <c r="I87" s="3">
        <v>6172</v>
      </c>
      <c r="J87" s="8">
        <f t="shared" ca="1" si="1"/>
        <v>1.0734162818534461</v>
      </c>
    </row>
    <row r="88" spans="1:10">
      <c r="A88">
        <v>85</v>
      </c>
      <c r="B88">
        <v>5</v>
      </c>
      <c r="C88">
        <v>3</v>
      </c>
      <c r="D88">
        <v>1</v>
      </c>
      <c r="E88" s="3">
        <v>48304</v>
      </c>
      <c r="F88" s="3" t="s">
        <v>4</v>
      </c>
      <c r="G88" s="3">
        <v>752</v>
      </c>
      <c r="H88" s="3">
        <v>265</v>
      </c>
      <c r="I88" s="3">
        <v>5131</v>
      </c>
      <c r="J88" s="8">
        <f t="shared" ca="1" si="1"/>
        <v>0.47030507570835678</v>
      </c>
    </row>
    <row r="89" spans="1:10">
      <c r="A89">
        <v>86</v>
      </c>
      <c r="B89">
        <v>3</v>
      </c>
      <c r="C89">
        <v>4</v>
      </c>
      <c r="D89">
        <v>0</v>
      </c>
      <c r="E89" s="3">
        <v>36373</v>
      </c>
      <c r="F89" s="3">
        <v>32341</v>
      </c>
      <c r="G89" s="3">
        <v>428</v>
      </c>
      <c r="H89" s="3">
        <v>207</v>
      </c>
      <c r="I89" s="3">
        <v>3187</v>
      </c>
      <c r="J89" s="8">
        <f t="shared" ca="1" si="1"/>
        <v>-0.6559659951331932</v>
      </c>
    </row>
    <row r="90" spans="1:10">
      <c r="A90">
        <v>87</v>
      </c>
      <c r="B90">
        <v>5</v>
      </c>
      <c r="C90">
        <v>1</v>
      </c>
      <c r="D90">
        <v>0</v>
      </c>
      <c r="E90" s="3">
        <v>60940</v>
      </c>
      <c r="F90" s="3">
        <v>57432</v>
      </c>
      <c r="G90" s="3">
        <v>888</v>
      </c>
      <c r="H90" s="3">
        <v>218</v>
      </c>
      <c r="I90" s="3">
        <v>2615</v>
      </c>
      <c r="J90" s="8">
        <f t="shared" ca="1" si="1"/>
        <v>-0.98735851186229129</v>
      </c>
    </row>
    <row r="91" spans="1:10">
      <c r="A91">
        <v>88</v>
      </c>
      <c r="B91">
        <v>3</v>
      </c>
      <c r="C91">
        <v>1</v>
      </c>
      <c r="D91">
        <v>1</v>
      </c>
      <c r="E91" s="3">
        <v>53249</v>
      </c>
      <c r="F91" s="3">
        <v>39777</v>
      </c>
      <c r="G91" s="3">
        <v>1469</v>
      </c>
      <c r="H91" s="3">
        <v>254</v>
      </c>
      <c r="I91" s="3">
        <v>7415</v>
      </c>
      <c r="J91" s="8">
        <f t="shared" ca="1" si="1"/>
        <v>1.7935577124378321</v>
      </c>
    </row>
    <row r="92" spans="1:10">
      <c r="A92">
        <v>89</v>
      </c>
      <c r="B92">
        <v>2</v>
      </c>
      <c r="C92">
        <v>2</v>
      </c>
      <c r="D92">
        <v>1</v>
      </c>
      <c r="E92" s="3">
        <v>59064</v>
      </c>
      <c r="F92" s="3">
        <v>53545</v>
      </c>
      <c r="G92" s="3">
        <v>943</v>
      </c>
      <c r="H92" s="3">
        <v>255</v>
      </c>
      <c r="I92" s="3">
        <v>4752</v>
      </c>
      <c r="J92" s="8">
        <f t="shared" ca="1" si="1"/>
        <v>0.25072856549799283</v>
      </c>
    </row>
    <row r="93" spans="1:10">
      <c r="A93">
        <v>90</v>
      </c>
      <c r="B93">
        <v>3</v>
      </c>
      <c r="C93">
        <v>4</v>
      </c>
      <c r="D93">
        <v>0</v>
      </c>
      <c r="E93" s="3">
        <v>32061</v>
      </c>
      <c r="F93" s="3">
        <v>27840</v>
      </c>
      <c r="G93" s="3">
        <v>577</v>
      </c>
      <c r="H93" s="3">
        <v>202</v>
      </c>
      <c r="I93" s="3">
        <v>983</v>
      </c>
      <c r="J93" s="8">
        <f t="shared" ca="1" si="1"/>
        <v>-1.9328700281243332</v>
      </c>
    </row>
    <row r="94" spans="1:10">
      <c r="A94">
        <v>91</v>
      </c>
      <c r="B94">
        <v>1</v>
      </c>
      <c r="C94">
        <v>4</v>
      </c>
      <c r="D94">
        <v>1</v>
      </c>
      <c r="E94" s="3">
        <v>27377</v>
      </c>
      <c r="F94" s="3" t="s">
        <v>4</v>
      </c>
      <c r="G94" s="3">
        <v>815</v>
      </c>
      <c r="H94" s="3">
        <v>254</v>
      </c>
      <c r="I94" s="3">
        <v>3233</v>
      </c>
      <c r="J94" s="8">
        <f t="shared" ca="1" si="1"/>
        <v>-0.62931554798365041</v>
      </c>
    </row>
    <row r="95" spans="1:10">
      <c r="A95">
        <v>92</v>
      </c>
      <c r="B95">
        <v>2</v>
      </c>
      <c r="C95">
        <v>2</v>
      </c>
      <c r="D95">
        <v>0</v>
      </c>
      <c r="E95" s="3">
        <v>48232</v>
      </c>
      <c r="F95" s="3">
        <v>30728</v>
      </c>
      <c r="G95" s="3">
        <v>1134</v>
      </c>
      <c r="H95" s="3">
        <v>199</v>
      </c>
      <c r="I95" s="3">
        <v>3285</v>
      </c>
      <c r="J95" s="8">
        <f t="shared" ca="1" si="1"/>
        <v>-0.59918895555373242</v>
      </c>
    </row>
    <row r="96" spans="1:10">
      <c r="A96">
        <v>93</v>
      </c>
      <c r="B96">
        <v>3</v>
      </c>
      <c r="C96">
        <v>2</v>
      </c>
      <c r="D96">
        <v>1</v>
      </c>
      <c r="E96" s="3">
        <v>62280</v>
      </c>
      <c r="F96" s="3">
        <v>52654</v>
      </c>
      <c r="G96" s="3">
        <v>1278</v>
      </c>
      <c r="H96" s="3">
        <v>259</v>
      </c>
      <c r="I96" s="3">
        <v>4497</v>
      </c>
      <c r="J96" s="8">
        <f t="shared" ca="1" si="1"/>
        <v>0.10299239108204879</v>
      </c>
    </row>
    <row r="97" spans="1:10">
      <c r="A97">
        <v>94</v>
      </c>
      <c r="B97">
        <v>3</v>
      </c>
      <c r="C97">
        <v>3</v>
      </c>
      <c r="D97">
        <v>1</v>
      </c>
      <c r="E97" s="3">
        <v>37184</v>
      </c>
      <c r="F97" s="3">
        <v>27569</v>
      </c>
      <c r="G97" s="3">
        <v>1014</v>
      </c>
      <c r="H97" s="3">
        <v>265</v>
      </c>
      <c r="I97" s="3">
        <v>5736</v>
      </c>
      <c r="J97" s="8">
        <f t="shared" ca="1" si="1"/>
        <v>0.82081639147951813</v>
      </c>
    </row>
    <row r="98" spans="1:10">
      <c r="A98">
        <v>95</v>
      </c>
      <c r="B98">
        <v>2</v>
      </c>
      <c r="C98">
        <v>2</v>
      </c>
      <c r="D98">
        <v>1</v>
      </c>
      <c r="E98" s="3">
        <v>64154</v>
      </c>
      <c r="F98" s="3" t="s">
        <v>4</v>
      </c>
      <c r="G98" s="3">
        <v>1088</v>
      </c>
      <c r="H98" s="3">
        <v>259</v>
      </c>
      <c r="I98" s="3">
        <v>5048</v>
      </c>
      <c r="J98" s="8">
        <f t="shared" ca="1" si="1"/>
        <v>0.42221839932983379</v>
      </c>
    </row>
    <row r="99" spans="1:10">
      <c r="A99">
        <v>96</v>
      </c>
      <c r="B99">
        <v>2</v>
      </c>
      <c r="C99">
        <v>2</v>
      </c>
      <c r="D99">
        <v>1</v>
      </c>
      <c r="E99" s="3">
        <v>86398</v>
      </c>
      <c r="F99" s="3">
        <v>43989</v>
      </c>
      <c r="G99" s="3">
        <v>1137</v>
      </c>
      <c r="H99" s="3">
        <v>241</v>
      </c>
      <c r="I99" s="3">
        <v>6145</v>
      </c>
      <c r="J99" s="8">
        <f t="shared" ca="1" si="1"/>
        <v>1.0577736280917578</v>
      </c>
    </row>
    <row r="100" spans="1:10">
      <c r="A100">
        <v>97</v>
      </c>
      <c r="B100">
        <v>6</v>
      </c>
      <c r="C100">
        <v>4</v>
      </c>
      <c r="D100">
        <v>1</v>
      </c>
      <c r="E100" s="3">
        <v>41335</v>
      </c>
      <c r="F100" s="3" t="s">
        <v>4</v>
      </c>
      <c r="G100" s="3">
        <v>959</v>
      </c>
      <c r="H100" s="3">
        <v>278</v>
      </c>
      <c r="I100" s="3">
        <v>6188</v>
      </c>
      <c r="J100" s="8">
        <f t="shared" ca="1" si="1"/>
        <v>1.0826860026011131</v>
      </c>
    </row>
    <row r="101" spans="1:10">
      <c r="A101">
        <v>98</v>
      </c>
      <c r="B101">
        <v>4</v>
      </c>
      <c r="C101">
        <v>2</v>
      </c>
      <c r="D101">
        <v>1</v>
      </c>
      <c r="E101" s="3">
        <v>62522</v>
      </c>
      <c r="F101" s="3">
        <v>55855</v>
      </c>
      <c r="G101" s="3">
        <v>831</v>
      </c>
      <c r="H101" s="3">
        <v>265</v>
      </c>
      <c r="I101" s="3">
        <v>7345</v>
      </c>
      <c r="J101" s="8">
        <f t="shared" ca="1" si="1"/>
        <v>1.7530026841667887</v>
      </c>
    </row>
    <row r="102" spans="1:10">
      <c r="A102">
        <v>99</v>
      </c>
      <c r="B102">
        <v>3</v>
      </c>
      <c r="C102">
        <v>3</v>
      </c>
      <c r="D102">
        <v>0</v>
      </c>
      <c r="E102" s="3">
        <v>41490</v>
      </c>
      <c r="F102" s="3">
        <v>35158</v>
      </c>
      <c r="G102" s="3">
        <v>578</v>
      </c>
      <c r="H102" s="3">
        <v>205</v>
      </c>
      <c r="I102" s="3">
        <v>3144</v>
      </c>
      <c r="J102" s="8">
        <f t="shared" ca="1" si="1"/>
        <v>-0.68087836964254855</v>
      </c>
    </row>
    <row r="103" spans="1:10">
      <c r="A103">
        <v>100</v>
      </c>
      <c r="B103">
        <v>6</v>
      </c>
      <c r="C103">
        <v>2</v>
      </c>
      <c r="D103">
        <v>1</v>
      </c>
      <c r="E103" s="3">
        <v>45391</v>
      </c>
      <c r="F103" s="3">
        <v>30121</v>
      </c>
      <c r="G103" s="3">
        <v>1040</v>
      </c>
      <c r="H103" s="3">
        <v>275</v>
      </c>
      <c r="I103" s="3">
        <v>5991</v>
      </c>
      <c r="J103" s="8">
        <f t="shared" ca="1" si="1"/>
        <v>0.96855256589546224</v>
      </c>
    </row>
    <row r="104" spans="1:10">
      <c r="A104">
        <v>101</v>
      </c>
      <c r="B104">
        <v>2</v>
      </c>
      <c r="C104">
        <v>2</v>
      </c>
      <c r="D104">
        <v>1</v>
      </c>
      <c r="E104" s="3">
        <v>39367</v>
      </c>
      <c r="F104" s="3" t="s">
        <v>4</v>
      </c>
      <c r="G104" s="3">
        <v>1233</v>
      </c>
      <c r="H104" s="3">
        <v>245</v>
      </c>
      <c r="I104" s="3">
        <v>3895</v>
      </c>
      <c r="J104" s="8">
        <f t="shared" ca="1" si="1"/>
        <v>-0.24578085204892502</v>
      </c>
    </row>
    <row r="105" spans="1:10">
      <c r="A105">
        <v>102</v>
      </c>
      <c r="B105">
        <v>1</v>
      </c>
      <c r="C105">
        <v>1</v>
      </c>
      <c r="D105">
        <v>1</v>
      </c>
      <c r="E105" s="3">
        <v>75865</v>
      </c>
      <c r="F105" s="3" t="s">
        <v>4</v>
      </c>
      <c r="G105" s="3">
        <v>1078</v>
      </c>
      <c r="H105" s="3">
        <v>239</v>
      </c>
      <c r="I105" s="3">
        <v>5288</v>
      </c>
      <c r="J105" s="8">
        <f t="shared" ca="1" si="1"/>
        <v>0.56126421054483999</v>
      </c>
    </row>
    <row r="106" spans="1:10">
      <c r="A106">
        <v>103</v>
      </c>
      <c r="B106">
        <v>2</v>
      </c>
      <c r="C106">
        <v>4</v>
      </c>
      <c r="D106">
        <v>0</v>
      </c>
      <c r="E106" s="3">
        <v>36588</v>
      </c>
      <c r="F106" s="3">
        <v>30278</v>
      </c>
      <c r="G106" s="3">
        <v>602</v>
      </c>
      <c r="H106" s="3">
        <v>202</v>
      </c>
      <c r="I106" s="3">
        <v>1800</v>
      </c>
      <c r="J106" s="8">
        <f t="shared" ca="1" si="1"/>
        <v>-1.4595349124465831</v>
      </c>
    </row>
    <row r="107" spans="1:10">
      <c r="A107">
        <v>104</v>
      </c>
      <c r="B107">
        <v>2</v>
      </c>
      <c r="C107">
        <v>3</v>
      </c>
      <c r="D107">
        <v>0</v>
      </c>
      <c r="E107" s="3">
        <v>48726</v>
      </c>
      <c r="F107" s="3">
        <v>48694</v>
      </c>
      <c r="G107" s="3">
        <v>622</v>
      </c>
      <c r="H107" s="3">
        <v>203</v>
      </c>
      <c r="I107" s="3">
        <v>3120</v>
      </c>
      <c r="J107" s="8">
        <f t="shared" ca="1" si="1"/>
        <v>-0.69478295076404917</v>
      </c>
    </row>
    <row r="108" spans="1:10">
      <c r="A108">
        <v>105</v>
      </c>
      <c r="B108">
        <v>3</v>
      </c>
      <c r="C108">
        <v>1</v>
      </c>
      <c r="D108">
        <v>1</v>
      </c>
      <c r="E108" s="3">
        <v>75208</v>
      </c>
      <c r="F108" s="3" t="s">
        <v>4</v>
      </c>
      <c r="G108" s="3">
        <v>1503</v>
      </c>
      <c r="H108" s="3">
        <v>254</v>
      </c>
      <c r="I108" s="3">
        <v>6411</v>
      </c>
      <c r="J108" s="8">
        <f t="shared" ca="1" si="1"/>
        <v>1.211882735521723</v>
      </c>
    </row>
    <row r="109" spans="1:10">
      <c r="A109">
        <v>106</v>
      </c>
      <c r="B109">
        <v>4</v>
      </c>
      <c r="C109">
        <v>2</v>
      </c>
      <c r="D109">
        <v>0</v>
      </c>
      <c r="E109" s="3">
        <v>38740</v>
      </c>
      <c r="F109" s="3">
        <v>24806</v>
      </c>
      <c r="G109" s="3">
        <v>568</v>
      </c>
      <c r="H109" s="3">
        <v>208</v>
      </c>
      <c r="I109" s="3">
        <v>2584</v>
      </c>
      <c r="J109" s="8">
        <f t="shared" ca="1" si="1"/>
        <v>-1.0053185958108963</v>
      </c>
    </row>
    <row r="110" spans="1:10">
      <c r="A110">
        <v>107</v>
      </c>
      <c r="B110">
        <v>4</v>
      </c>
      <c r="C110">
        <v>4</v>
      </c>
      <c r="D110">
        <v>0</v>
      </c>
      <c r="E110" s="3">
        <v>26219</v>
      </c>
      <c r="F110" s="3">
        <v>16165</v>
      </c>
      <c r="G110" s="3">
        <v>530</v>
      </c>
      <c r="H110" s="3">
        <v>211</v>
      </c>
      <c r="I110" s="3">
        <v>3309</v>
      </c>
      <c r="J110" s="8">
        <f t="shared" ca="1" si="1"/>
        <v>-0.5852843744322318</v>
      </c>
    </row>
    <row r="111" spans="1:10">
      <c r="A111">
        <v>108</v>
      </c>
      <c r="B111">
        <v>2</v>
      </c>
      <c r="C111">
        <v>4</v>
      </c>
      <c r="D111">
        <v>1</v>
      </c>
      <c r="E111" s="3">
        <v>32806</v>
      </c>
      <c r="F111" s="3" t="s">
        <v>4</v>
      </c>
      <c r="G111" s="3">
        <v>771</v>
      </c>
      <c r="H111" s="3">
        <v>242</v>
      </c>
      <c r="I111" s="3">
        <v>4410</v>
      </c>
      <c r="J111" s="8">
        <f t="shared" ca="1" si="1"/>
        <v>5.2588284516609046E-2</v>
      </c>
    </row>
    <row r="112" spans="1:10">
      <c r="A112">
        <v>109</v>
      </c>
      <c r="B112">
        <v>4</v>
      </c>
      <c r="C112">
        <v>1</v>
      </c>
      <c r="D112">
        <v>1</v>
      </c>
      <c r="E112" s="3">
        <v>46667</v>
      </c>
      <c r="F112" s="3">
        <v>29334</v>
      </c>
      <c r="G112" s="3">
        <v>1250</v>
      </c>
      <c r="H112" s="3">
        <v>255</v>
      </c>
      <c r="I112" s="3">
        <v>5735</v>
      </c>
      <c r="J112" s="8">
        <f t="shared" ca="1" si="1"/>
        <v>0.82023703393278891</v>
      </c>
    </row>
    <row r="113" spans="1:10">
      <c r="A113">
        <v>110</v>
      </c>
      <c r="B113">
        <v>4</v>
      </c>
      <c r="C113">
        <v>2</v>
      </c>
      <c r="D113">
        <v>1</v>
      </c>
      <c r="E113" s="3">
        <v>65115</v>
      </c>
      <c r="F113" s="3">
        <v>53755</v>
      </c>
      <c r="G113" s="3">
        <v>1300</v>
      </c>
      <c r="H113" s="3">
        <v>259</v>
      </c>
      <c r="I113" s="3">
        <v>5481</v>
      </c>
      <c r="J113" s="8">
        <f t="shared" ca="1" si="1"/>
        <v>0.67308021706357413</v>
      </c>
    </row>
    <row r="114" spans="1:10">
      <c r="A114">
        <v>111</v>
      </c>
      <c r="B114">
        <v>3</v>
      </c>
      <c r="C114">
        <v>3</v>
      </c>
      <c r="D114">
        <v>0</v>
      </c>
      <c r="E114" s="3">
        <v>40397</v>
      </c>
      <c r="F114" s="3">
        <v>31725</v>
      </c>
      <c r="G114" s="3">
        <v>576</v>
      </c>
      <c r="H114" s="3">
        <v>214</v>
      </c>
      <c r="I114" s="3">
        <v>2916</v>
      </c>
      <c r="J114" s="8">
        <f t="shared" ca="1" si="1"/>
        <v>-0.81297189029680439</v>
      </c>
    </row>
    <row r="115" spans="1:10">
      <c r="A115">
        <v>112</v>
      </c>
      <c r="B115">
        <v>2</v>
      </c>
      <c r="C115">
        <v>1</v>
      </c>
      <c r="D115">
        <v>0</v>
      </c>
      <c r="E115" s="3">
        <v>65601</v>
      </c>
      <c r="F115" s="3">
        <v>54278</v>
      </c>
      <c r="G115" s="3">
        <v>992</v>
      </c>
      <c r="H115" s="3">
        <v>201</v>
      </c>
      <c r="I115" s="3">
        <v>2671</v>
      </c>
      <c r="J115" s="8">
        <f t="shared" ca="1" si="1"/>
        <v>-0.95491448924545652</v>
      </c>
    </row>
    <row r="116" spans="1:10">
      <c r="A116">
        <v>113</v>
      </c>
      <c r="B116">
        <v>1</v>
      </c>
      <c r="C116">
        <v>1</v>
      </c>
      <c r="D116">
        <v>0</v>
      </c>
      <c r="E116" s="3">
        <v>43657</v>
      </c>
      <c r="F116" s="3" t="s">
        <v>4</v>
      </c>
      <c r="G116" s="3">
        <v>848</v>
      </c>
      <c r="H116" s="3">
        <v>191</v>
      </c>
      <c r="I116" s="3">
        <v>4311</v>
      </c>
      <c r="J116" s="8">
        <f t="shared" ca="1" si="1"/>
        <v>-4.7681126095810008E-3</v>
      </c>
    </row>
    <row r="117" spans="1:10">
      <c r="A117">
        <v>114</v>
      </c>
      <c r="B117">
        <v>1</v>
      </c>
      <c r="C117">
        <v>3</v>
      </c>
      <c r="D117">
        <v>1</v>
      </c>
      <c r="E117" s="3">
        <v>37523</v>
      </c>
      <c r="F117" s="3" t="s">
        <v>4</v>
      </c>
      <c r="G117" s="3">
        <v>1829</v>
      </c>
      <c r="H117" s="3">
        <v>250</v>
      </c>
      <c r="I117" s="3">
        <v>5117</v>
      </c>
      <c r="J117" s="8">
        <f t="shared" ca="1" si="1"/>
        <v>0.46219407005414809</v>
      </c>
    </row>
    <row r="118" spans="1:10">
      <c r="A118">
        <v>115</v>
      </c>
      <c r="B118">
        <v>3</v>
      </c>
      <c r="C118">
        <v>2</v>
      </c>
      <c r="D118">
        <v>1</v>
      </c>
      <c r="E118" s="3">
        <v>73734</v>
      </c>
      <c r="F118" s="3">
        <v>73481</v>
      </c>
      <c r="G118" s="3">
        <v>1731</v>
      </c>
      <c r="H118" s="3">
        <v>264</v>
      </c>
      <c r="I118" s="3">
        <v>4112</v>
      </c>
      <c r="J118" s="8">
        <f t="shared" ca="1" si="1"/>
        <v>-0.12006026440869029</v>
      </c>
    </row>
    <row r="119" spans="1:10">
      <c r="A119">
        <v>116</v>
      </c>
      <c r="B119">
        <v>3</v>
      </c>
      <c r="C119">
        <v>3</v>
      </c>
      <c r="D119">
        <v>1</v>
      </c>
      <c r="E119" s="3">
        <v>58580</v>
      </c>
      <c r="F119" s="3">
        <v>51488</v>
      </c>
      <c r="G119" s="3">
        <v>670</v>
      </c>
      <c r="H119" s="3">
        <v>261</v>
      </c>
      <c r="I119" s="3">
        <v>3671</v>
      </c>
      <c r="J119" s="8">
        <f t="shared" ca="1" si="1"/>
        <v>-0.37555694251626415</v>
      </c>
    </row>
    <row r="120" spans="1:10">
      <c r="A120">
        <v>117</v>
      </c>
      <c r="B120">
        <v>3</v>
      </c>
      <c r="C120">
        <v>1</v>
      </c>
      <c r="D120">
        <v>1</v>
      </c>
      <c r="E120" s="3">
        <v>55806</v>
      </c>
      <c r="F120" s="3">
        <v>37384</v>
      </c>
      <c r="G120" s="3">
        <v>1676</v>
      </c>
      <c r="H120" s="3">
        <v>257</v>
      </c>
      <c r="I120" s="3">
        <v>6247</v>
      </c>
      <c r="J120" s="8">
        <f t="shared" ca="1" si="1"/>
        <v>1.1168680978581356</v>
      </c>
    </row>
    <row r="121" spans="1:10">
      <c r="A121">
        <v>118</v>
      </c>
      <c r="B121">
        <v>1</v>
      </c>
      <c r="C121">
        <v>3</v>
      </c>
      <c r="D121">
        <v>1</v>
      </c>
      <c r="E121" s="3">
        <v>31400</v>
      </c>
      <c r="F121" s="3" t="s">
        <v>4</v>
      </c>
      <c r="G121" s="3">
        <v>1030</v>
      </c>
      <c r="H121" s="3">
        <v>246</v>
      </c>
      <c r="I121" s="3">
        <v>4726</v>
      </c>
      <c r="J121" s="8">
        <f t="shared" ca="1" si="1"/>
        <v>0.23566526928303383</v>
      </c>
    </row>
    <row r="122" spans="1:10">
      <c r="A122">
        <v>119</v>
      </c>
      <c r="B122">
        <v>3</v>
      </c>
      <c r="C122">
        <v>3</v>
      </c>
      <c r="D122">
        <v>1</v>
      </c>
      <c r="E122" s="3">
        <v>48455</v>
      </c>
      <c r="F122" s="3">
        <v>31331</v>
      </c>
      <c r="G122" s="3">
        <v>635</v>
      </c>
      <c r="H122" s="3">
        <v>270</v>
      </c>
      <c r="I122" s="3">
        <v>5719</v>
      </c>
      <c r="J122" s="8">
        <f t="shared" ca="1" si="1"/>
        <v>0.81096731318512183</v>
      </c>
    </row>
    <row r="123" spans="1:10">
      <c r="A123">
        <v>120</v>
      </c>
      <c r="B123">
        <v>2</v>
      </c>
      <c r="C123">
        <v>1</v>
      </c>
      <c r="D123">
        <v>1</v>
      </c>
      <c r="E123" s="3">
        <v>40858</v>
      </c>
      <c r="F123" s="3">
        <v>34114</v>
      </c>
      <c r="G123" s="3">
        <v>1049</v>
      </c>
      <c r="H123" s="3">
        <v>247</v>
      </c>
      <c r="I123" s="3">
        <v>5212</v>
      </c>
      <c r="J123" s="8">
        <f t="shared" ca="1" si="1"/>
        <v>0.51723303699342138</v>
      </c>
    </row>
    <row r="124" spans="1:10">
      <c r="A124">
        <v>121</v>
      </c>
      <c r="B124">
        <v>2</v>
      </c>
      <c r="C124">
        <v>2</v>
      </c>
      <c r="D124">
        <v>1</v>
      </c>
      <c r="E124" s="3">
        <v>59737</v>
      </c>
      <c r="F124" s="3">
        <v>59510</v>
      </c>
      <c r="G124" s="3">
        <v>1588</v>
      </c>
      <c r="H124" s="3">
        <v>254</v>
      </c>
      <c r="I124" s="3">
        <v>5924</v>
      </c>
      <c r="J124" s="8">
        <f t="shared" ca="1" si="1"/>
        <v>0.92973561026460627</v>
      </c>
    </row>
    <row r="125" spans="1:10">
      <c r="A125">
        <v>122</v>
      </c>
      <c r="B125">
        <v>1</v>
      </c>
      <c r="C125">
        <v>4</v>
      </c>
      <c r="D125">
        <v>0</v>
      </c>
      <c r="E125" s="3">
        <v>24478</v>
      </c>
      <c r="F125" s="3" t="s">
        <v>4</v>
      </c>
      <c r="G125" s="3">
        <v>989</v>
      </c>
      <c r="H125" s="3">
        <v>196</v>
      </c>
      <c r="I125" s="3">
        <v>2871</v>
      </c>
      <c r="J125" s="8">
        <f t="shared" ca="1" si="1"/>
        <v>-0.83904297989961807</v>
      </c>
    </row>
    <row r="126" spans="1:10">
      <c r="A126">
        <v>123</v>
      </c>
      <c r="B126">
        <v>4</v>
      </c>
      <c r="C126">
        <v>4</v>
      </c>
      <c r="D126">
        <v>0</v>
      </c>
      <c r="E126" s="3">
        <v>36395</v>
      </c>
      <c r="F126" s="3">
        <v>27650</v>
      </c>
      <c r="G126" s="3">
        <v>655</v>
      </c>
      <c r="H126" s="3">
        <v>215</v>
      </c>
      <c r="I126" s="3">
        <v>3067</v>
      </c>
      <c r="J126" s="8">
        <f t="shared" ca="1" si="1"/>
        <v>-0.72548890074069627</v>
      </c>
    </row>
    <row r="127" spans="1:10">
      <c r="A127">
        <v>124</v>
      </c>
      <c r="B127">
        <v>3</v>
      </c>
      <c r="C127">
        <v>2</v>
      </c>
      <c r="D127">
        <v>1</v>
      </c>
      <c r="E127" s="3">
        <v>42843</v>
      </c>
      <c r="F127" s="3">
        <v>36965</v>
      </c>
      <c r="G127" s="3">
        <v>1500</v>
      </c>
      <c r="H127" s="3">
        <v>261</v>
      </c>
      <c r="I127" s="3">
        <v>4963</v>
      </c>
      <c r="J127" s="8">
        <f t="shared" ca="1" si="1"/>
        <v>0.37297300785785242</v>
      </c>
    </row>
    <row r="128" spans="1:10">
      <c r="A128">
        <v>125</v>
      </c>
      <c r="B128">
        <v>5</v>
      </c>
      <c r="C128">
        <v>4</v>
      </c>
      <c r="D128">
        <v>0</v>
      </c>
      <c r="E128" s="3">
        <v>21557</v>
      </c>
      <c r="F128" s="3">
        <v>14322</v>
      </c>
      <c r="G128" s="3">
        <v>658</v>
      </c>
      <c r="H128" s="3">
        <v>217</v>
      </c>
      <c r="I128" s="3">
        <v>2606</v>
      </c>
      <c r="J128" s="8">
        <f t="shared" ca="1" si="1"/>
        <v>-0.99257272978285405</v>
      </c>
    </row>
    <row r="129" spans="1:10">
      <c r="A129">
        <v>126</v>
      </c>
      <c r="B129">
        <v>3</v>
      </c>
      <c r="C129">
        <v>3</v>
      </c>
      <c r="D129">
        <v>0</v>
      </c>
      <c r="E129" s="3">
        <v>37186</v>
      </c>
      <c r="F129" s="3">
        <v>24577</v>
      </c>
      <c r="G129" s="3">
        <v>689</v>
      </c>
      <c r="H129" s="3">
        <v>204</v>
      </c>
      <c r="I129" s="3">
        <v>2759</v>
      </c>
      <c r="J129" s="8">
        <f t="shared" ca="1" si="1"/>
        <v>-0.9039310251332876</v>
      </c>
    </row>
    <row r="130" spans="1:10">
      <c r="A130">
        <v>127</v>
      </c>
      <c r="B130">
        <v>1</v>
      </c>
      <c r="C130">
        <v>3</v>
      </c>
      <c r="D130">
        <v>0</v>
      </c>
      <c r="E130" s="3">
        <v>34806</v>
      </c>
      <c r="F130" s="3" t="s">
        <v>4</v>
      </c>
      <c r="G130" s="3">
        <v>681</v>
      </c>
      <c r="H130" s="3">
        <v>207</v>
      </c>
      <c r="I130" s="3">
        <v>2592</v>
      </c>
      <c r="J130" s="8">
        <f t="shared" ca="1" si="1"/>
        <v>-1.0006837354370628</v>
      </c>
    </row>
    <row r="131" spans="1:10">
      <c r="A131">
        <v>128</v>
      </c>
      <c r="B131">
        <v>2</v>
      </c>
      <c r="C131">
        <v>3</v>
      </c>
      <c r="D131">
        <v>1</v>
      </c>
      <c r="E131" s="3">
        <v>35479</v>
      </c>
      <c r="F131" s="3">
        <v>21271</v>
      </c>
      <c r="G131" s="3">
        <v>964</v>
      </c>
      <c r="H131" s="3">
        <v>255</v>
      </c>
      <c r="I131" s="3">
        <v>3933</v>
      </c>
      <c r="J131" s="8">
        <f t="shared" ca="1" si="1"/>
        <v>-0.22376526527321572</v>
      </c>
    </row>
    <row r="132" spans="1:10">
      <c r="A132">
        <v>129</v>
      </c>
      <c r="B132">
        <v>6</v>
      </c>
      <c r="C132">
        <v>4</v>
      </c>
      <c r="D132">
        <v>0</v>
      </c>
      <c r="E132" s="3">
        <v>30584</v>
      </c>
      <c r="F132" s="3">
        <v>17372</v>
      </c>
      <c r="G132" s="3">
        <v>586</v>
      </c>
      <c r="H132" s="3">
        <v>223</v>
      </c>
      <c r="I132" s="3">
        <v>4229</v>
      </c>
      <c r="J132" s="8">
        <f t="shared" ca="1" si="1"/>
        <v>-5.2275431441374774E-2</v>
      </c>
    </row>
    <row r="133" spans="1:10">
      <c r="A133">
        <v>130</v>
      </c>
      <c r="B133">
        <v>1</v>
      </c>
      <c r="C133">
        <v>1</v>
      </c>
      <c r="D133">
        <v>1</v>
      </c>
      <c r="E133" s="3">
        <v>52448</v>
      </c>
      <c r="F133" s="3" t="s">
        <v>4</v>
      </c>
      <c r="G133" s="3">
        <v>1121</v>
      </c>
      <c r="H133" s="3">
        <v>248</v>
      </c>
      <c r="I133" s="3">
        <v>5412</v>
      </c>
      <c r="J133" s="8">
        <f t="shared" ref="J133:J196" ca="1" si="2">(I133-$N$5)/$N$6</f>
        <v>0.63310454633925983</v>
      </c>
    </row>
    <row r="134" spans="1:10">
      <c r="A134">
        <v>131</v>
      </c>
      <c r="B134">
        <v>5</v>
      </c>
      <c r="C134">
        <v>1</v>
      </c>
      <c r="D134">
        <v>1</v>
      </c>
      <c r="E134" s="3">
        <v>39096</v>
      </c>
      <c r="F134" s="3">
        <v>37336</v>
      </c>
      <c r="G134" s="3">
        <v>1203</v>
      </c>
      <c r="H134" s="3">
        <v>263</v>
      </c>
      <c r="I134" s="3">
        <v>6631</v>
      </c>
      <c r="J134" s="8">
        <f t="shared" ca="1" si="2"/>
        <v>1.3393413958021454</v>
      </c>
    </row>
    <row r="135" spans="1:10">
      <c r="A135">
        <v>132</v>
      </c>
      <c r="B135">
        <v>5</v>
      </c>
      <c r="C135">
        <v>4</v>
      </c>
      <c r="D135">
        <v>0</v>
      </c>
      <c r="E135" s="3">
        <v>24128</v>
      </c>
      <c r="F135" s="3">
        <v>13889</v>
      </c>
      <c r="G135" s="3">
        <v>762</v>
      </c>
      <c r="H135" s="3">
        <v>216</v>
      </c>
      <c r="I135" s="3">
        <v>2812</v>
      </c>
      <c r="J135" s="8">
        <f t="shared" ca="1" si="2"/>
        <v>-0.87322507515664038</v>
      </c>
    </row>
    <row r="136" spans="1:10">
      <c r="A136">
        <v>133</v>
      </c>
      <c r="B136">
        <v>1</v>
      </c>
      <c r="C136">
        <v>4</v>
      </c>
      <c r="D136">
        <v>0</v>
      </c>
      <c r="E136" s="3">
        <v>46342</v>
      </c>
      <c r="F136" s="3" t="s">
        <v>4</v>
      </c>
      <c r="G136" s="3">
        <v>560</v>
      </c>
      <c r="H136" s="3">
        <v>201</v>
      </c>
      <c r="I136" s="3">
        <v>2792</v>
      </c>
      <c r="J136" s="8">
        <f t="shared" ca="1" si="2"/>
        <v>-0.88481222609122423</v>
      </c>
    </row>
    <row r="137" spans="1:10">
      <c r="A137">
        <v>134</v>
      </c>
      <c r="B137">
        <v>3</v>
      </c>
      <c r="C137">
        <v>4</v>
      </c>
      <c r="D137">
        <v>0</v>
      </c>
      <c r="E137" s="3">
        <v>23302</v>
      </c>
      <c r="F137" s="3">
        <v>20987</v>
      </c>
      <c r="G137" s="3">
        <v>626</v>
      </c>
      <c r="H137" s="3">
        <v>223</v>
      </c>
      <c r="I137" s="3">
        <v>2961</v>
      </c>
      <c r="J137" s="8">
        <f t="shared" ca="1" si="2"/>
        <v>-0.78690080069399071</v>
      </c>
    </row>
    <row r="138" spans="1:10">
      <c r="A138">
        <v>135</v>
      </c>
      <c r="B138">
        <v>1</v>
      </c>
      <c r="C138">
        <v>4</v>
      </c>
      <c r="D138">
        <v>1</v>
      </c>
      <c r="E138" s="3">
        <v>39578</v>
      </c>
      <c r="F138" s="3" t="s">
        <v>4</v>
      </c>
      <c r="G138" s="3">
        <v>953</v>
      </c>
      <c r="H138" s="3">
        <v>239</v>
      </c>
      <c r="I138" s="3">
        <v>3863</v>
      </c>
      <c r="J138" s="8">
        <f t="shared" ca="1" si="2"/>
        <v>-0.26432029354425918</v>
      </c>
    </row>
    <row r="139" spans="1:10">
      <c r="A139">
        <v>136</v>
      </c>
      <c r="B139">
        <v>2</v>
      </c>
      <c r="C139">
        <v>2</v>
      </c>
      <c r="D139">
        <v>1</v>
      </c>
      <c r="E139" s="3">
        <v>49132</v>
      </c>
      <c r="F139" s="3">
        <v>36007</v>
      </c>
      <c r="G139" s="3">
        <v>2171</v>
      </c>
      <c r="H139" s="3">
        <v>250</v>
      </c>
      <c r="I139" s="3">
        <v>6796</v>
      </c>
      <c r="J139" s="8">
        <f t="shared" ca="1" si="2"/>
        <v>1.434935391012462</v>
      </c>
    </row>
    <row r="140" spans="1:10">
      <c r="A140">
        <v>137</v>
      </c>
      <c r="B140">
        <v>2</v>
      </c>
      <c r="C140">
        <v>2</v>
      </c>
      <c r="D140">
        <v>1</v>
      </c>
      <c r="E140" s="3">
        <v>56838</v>
      </c>
      <c r="F140" s="3">
        <v>32021</v>
      </c>
      <c r="G140" s="3">
        <v>810</v>
      </c>
      <c r="H140" s="3">
        <v>252</v>
      </c>
      <c r="I140" s="3">
        <v>5963</v>
      </c>
      <c r="J140" s="8">
        <f t="shared" ca="1" si="2"/>
        <v>0.95233055458704485</v>
      </c>
    </row>
    <row r="141" spans="1:10">
      <c r="A141">
        <v>138</v>
      </c>
      <c r="B141">
        <v>4</v>
      </c>
      <c r="C141">
        <v>2</v>
      </c>
      <c r="D141">
        <v>1</v>
      </c>
      <c r="E141" s="3">
        <v>61955</v>
      </c>
      <c r="F141" s="3">
        <v>57445</v>
      </c>
      <c r="G141" s="3">
        <v>1460</v>
      </c>
      <c r="H141" s="3">
        <v>253</v>
      </c>
      <c r="I141" s="3">
        <v>6727</v>
      </c>
      <c r="J141" s="8">
        <f t="shared" ca="1" si="2"/>
        <v>1.3949597202881479</v>
      </c>
    </row>
    <row r="142" spans="1:10">
      <c r="A142">
        <v>139</v>
      </c>
      <c r="B142">
        <v>1</v>
      </c>
      <c r="C142">
        <v>1</v>
      </c>
      <c r="D142">
        <v>1</v>
      </c>
      <c r="E142" s="3">
        <v>71211</v>
      </c>
      <c r="F142" s="3" t="s">
        <v>4</v>
      </c>
      <c r="G142" s="3">
        <v>1514</v>
      </c>
      <c r="H142" s="3">
        <v>253</v>
      </c>
      <c r="I142" s="3">
        <v>5135</v>
      </c>
      <c r="J142" s="8">
        <f t="shared" ca="1" si="2"/>
        <v>0.47262250589527355</v>
      </c>
    </row>
    <row r="143" spans="1:10">
      <c r="A143">
        <v>140</v>
      </c>
      <c r="B143">
        <v>1</v>
      </c>
      <c r="C143">
        <v>4</v>
      </c>
      <c r="D143">
        <v>0</v>
      </c>
      <c r="E143" s="3">
        <v>28837</v>
      </c>
      <c r="F143" s="3" t="s">
        <v>4</v>
      </c>
      <c r="G143" s="3">
        <v>569</v>
      </c>
      <c r="H143" s="3">
        <v>202</v>
      </c>
      <c r="I143" s="3">
        <v>1552</v>
      </c>
      <c r="J143" s="8">
        <f t="shared" ca="1" si="2"/>
        <v>-1.6032155840354227</v>
      </c>
    </row>
    <row r="144" spans="1:10">
      <c r="A144">
        <v>141</v>
      </c>
      <c r="B144">
        <v>5</v>
      </c>
      <c r="C144">
        <v>3</v>
      </c>
      <c r="D144">
        <v>0</v>
      </c>
      <c r="E144" s="3">
        <v>34354</v>
      </c>
      <c r="F144" s="3">
        <v>22543</v>
      </c>
      <c r="G144" s="3">
        <v>778</v>
      </c>
      <c r="H144" s="3">
        <v>228</v>
      </c>
      <c r="I144" s="3">
        <v>5593</v>
      </c>
      <c r="J144" s="8">
        <f t="shared" ca="1" si="2"/>
        <v>0.73796826229724366</v>
      </c>
    </row>
    <row r="145" spans="1:10">
      <c r="A145">
        <v>142</v>
      </c>
      <c r="B145">
        <v>4</v>
      </c>
      <c r="C145">
        <v>4</v>
      </c>
      <c r="D145">
        <v>0</v>
      </c>
      <c r="E145" s="3">
        <v>24442</v>
      </c>
      <c r="F145" s="3">
        <v>12940</v>
      </c>
      <c r="G145" s="3">
        <v>558</v>
      </c>
      <c r="H145" s="3">
        <v>205</v>
      </c>
      <c r="I145" s="3">
        <v>2013</v>
      </c>
      <c r="J145" s="8">
        <f t="shared" ca="1" si="2"/>
        <v>-1.3361317549932652</v>
      </c>
    </row>
    <row r="146" spans="1:10">
      <c r="A146">
        <v>143</v>
      </c>
      <c r="B146">
        <v>5</v>
      </c>
      <c r="C146">
        <v>4</v>
      </c>
      <c r="D146">
        <v>0</v>
      </c>
      <c r="E146" s="3">
        <v>22259</v>
      </c>
      <c r="F146" s="3">
        <v>19683</v>
      </c>
      <c r="G146" s="3">
        <v>680</v>
      </c>
      <c r="H146" s="3">
        <v>223</v>
      </c>
      <c r="I146" s="3">
        <v>2408</v>
      </c>
      <c r="J146" s="8">
        <f t="shared" ca="1" si="2"/>
        <v>-1.1072855240352342</v>
      </c>
    </row>
    <row r="147" spans="1:10">
      <c r="A147">
        <v>144</v>
      </c>
      <c r="B147">
        <v>6</v>
      </c>
      <c r="C147">
        <v>1</v>
      </c>
      <c r="D147">
        <v>1</v>
      </c>
      <c r="E147" s="3">
        <v>48910</v>
      </c>
      <c r="F147" s="3">
        <v>40063</v>
      </c>
      <c r="G147" s="3">
        <v>1007</v>
      </c>
      <c r="H147" s="3">
        <v>268</v>
      </c>
      <c r="I147" s="3">
        <v>6810</v>
      </c>
      <c r="J147" s="8">
        <f t="shared" ca="1" si="2"/>
        <v>1.4430463966666707</v>
      </c>
    </row>
    <row r="148" spans="1:10">
      <c r="A148">
        <v>145</v>
      </c>
      <c r="B148">
        <v>1</v>
      </c>
      <c r="C148">
        <v>4</v>
      </c>
      <c r="D148">
        <v>0</v>
      </c>
      <c r="E148" s="3">
        <v>25713</v>
      </c>
      <c r="F148" s="3" t="s">
        <v>4</v>
      </c>
      <c r="G148" s="3">
        <v>814</v>
      </c>
      <c r="H148" s="3">
        <v>191</v>
      </c>
      <c r="I148" s="3">
        <v>2163</v>
      </c>
      <c r="J148" s="8">
        <f t="shared" ca="1" si="2"/>
        <v>-1.2492281229838862</v>
      </c>
    </row>
    <row r="149" spans="1:10">
      <c r="A149">
        <v>146</v>
      </c>
      <c r="B149">
        <v>3</v>
      </c>
      <c r="C149">
        <v>4</v>
      </c>
      <c r="D149">
        <v>1</v>
      </c>
      <c r="E149" s="3">
        <v>22991</v>
      </c>
      <c r="F149" s="3">
        <v>14387</v>
      </c>
      <c r="G149" s="3">
        <v>1252</v>
      </c>
      <c r="H149" s="3">
        <v>257</v>
      </c>
      <c r="I149" s="3">
        <v>4661</v>
      </c>
      <c r="J149" s="8">
        <f t="shared" ca="1" si="2"/>
        <v>0.19800702874563633</v>
      </c>
    </row>
    <row r="150" spans="1:10">
      <c r="A150">
        <v>147</v>
      </c>
      <c r="B150">
        <v>2</v>
      </c>
      <c r="C150">
        <v>2</v>
      </c>
      <c r="D150">
        <v>1</v>
      </c>
      <c r="E150" s="3">
        <v>84820</v>
      </c>
      <c r="F150" s="3">
        <v>70096</v>
      </c>
      <c r="G150" s="3">
        <v>1467</v>
      </c>
      <c r="H150" s="3">
        <v>245</v>
      </c>
      <c r="I150" s="3">
        <v>6661</v>
      </c>
      <c r="J150" s="8">
        <f t="shared" ca="1" si="2"/>
        <v>1.3567221222040211</v>
      </c>
    </row>
    <row r="151" spans="1:10">
      <c r="A151">
        <v>148</v>
      </c>
      <c r="B151">
        <v>1</v>
      </c>
      <c r="C151">
        <v>4</v>
      </c>
      <c r="D151">
        <v>0</v>
      </c>
      <c r="E151" s="3">
        <v>27721</v>
      </c>
      <c r="F151" s="3" t="s">
        <v>4</v>
      </c>
      <c r="G151" s="3">
        <v>723</v>
      </c>
      <c r="H151" s="3">
        <v>198</v>
      </c>
      <c r="I151" s="3">
        <v>2082</v>
      </c>
      <c r="J151" s="8">
        <f t="shared" ca="1" si="2"/>
        <v>-1.2961560842689508</v>
      </c>
    </row>
    <row r="152" spans="1:10">
      <c r="A152">
        <v>149</v>
      </c>
      <c r="B152">
        <v>7</v>
      </c>
      <c r="C152">
        <v>1</v>
      </c>
      <c r="D152">
        <v>0</v>
      </c>
      <c r="E152" s="3">
        <v>39602</v>
      </c>
      <c r="F152" s="3">
        <v>32198</v>
      </c>
      <c r="G152" s="3">
        <v>848</v>
      </c>
      <c r="H152" s="3">
        <v>237</v>
      </c>
      <c r="I152" s="3">
        <v>5906</v>
      </c>
      <c r="J152" s="8">
        <f t="shared" ca="1" si="2"/>
        <v>0.91930717442348087</v>
      </c>
    </row>
    <row r="153" spans="1:10">
      <c r="A153">
        <v>150</v>
      </c>
      <c r="B153">
        <v>3</v>
      </c>
      <c r="C153">
        <v>1</v>
      </c>
      <c r="D153">
        <v>0</v>
      </c>
      <c r="E153" s="3">
        <v>31100</v>
      </c>
      <c r="F153" s="3">
        <v>28489</v>
      </c>
      <c r="G153" s="3">
        <v>1083</v>
      </c>
      <c r="H153" s="3">
        <v>210</v>
      </c>
      <c r="I153" s="3">
        <v>2072</v>
      </c>
      <c r="J153" s="8">
        <f t="shared" ca="1" si="2"/>
        <v>-1.3019496597362428</v>
      </c>
    </row>
    <row r="154" spans="1:10">
      <c r="A154">
        <v>151</v>
      </c>
      <c r="B154">
        <v>3</v>
      </c>
      <c r="C154">
        <v>2</v>
      </c>
      <c r="D154">
        <v>1</v>
      </c>
      <c r="E154" s="3">
        <v>58451</v>
      </c>
      <c r="F154" s="3">
        <v>29753</v>
      </c>
      <c r="G154" s="3">
        <v>1470</v>
      </c>
      <c r="H154" s="3">
        <v>257</v>
      </c>
      <c r="I154" s="3">
        <v>6623</v>
      </c>
      <c r="J154" s="8">
        <f t="shared" ca="1" si="2"/>
        <v>1.3347065354283119</v>
      </c>
    </row>
    <row r="155" spans="1:10">
      <c r="A155">
        <v>152</v>
      </c>
      <c r="B155">
        <v>4</v>
      </c>
      <c r="C155">
        <v>4</v>
      </c>
      <c r="D155">
        <v>0</v>
      </c>
      <c r="E155" s="3">
        <v>20277</v>
      </c>
      <c r="F155" s="3">
        <v>14502</v>
      </c>
      <c r="G155" s="3">
        <v>500</v>
      </c>
      <c r="H155" s="3">
        <v>215</v>
      </c>
      <c r="I155" s="3">
        <v>2794</v>
      </c>
      <c r="J155" s="8">
        <f t="shared" ca="1" si="2"/>
        <v>-0.8836535109977659</v>
      </c>
    </row>
    <row r="156" spans="1:10">
      <c r="A156">
        <v>153</v>
      </c>
      <c r="B156">
        <v>2</v>
      </c>
      <c r="C156">
        <v>3</v>
      </c>
      <c r="D156">
        <v>1</v>
      </c>
      <c r="E156" s="3">
        <v>33963</v>
      </c>
      <c r="F156" s="3">
        <v>33168</v>
      </c>
      <c r="G156" s="3">
        <v>991</v>
      </c>
      <c r="H156" s="3">
        <v>243</v>
      </c>
      <c r="I156" s="3">
        <v>4006</v>
      </c>
      <c r="J156" s="8">
        <f t="shared" ca="1" si="2"/>
        <v>-0.18147216436198468</v>
      </c>
    </row>
    <row r="157" spans="1:10">
      <c r="A157">
        <v>154</v>
      </c>
      <c r="B157">
        <v>1</v>
      </c>
      <c r="C157">
        <v>1</v>
      </c>
      <c r="D157">
        <v>1</v>
      </c>
      <c r="E157" s="3">
        <v>45869</v>
      </c>
      <c r="F157" s="3" t="s">
        <v>4</v>
      </c>
      <c r="G157" s="3">
        <v>1377</v>
      </c>
      <c r="H157" s="3">
        <v>246</v>
      </c>
      <c r="I157" s="3">
        <v>6206</v>
      </c>
      <c r="J157" s="8">
        <f t="shared" ca="1" si="2"/>
        <v>1.0931144384422387</v>
      </c>
    </row>
    <row r="158" spans="1:10">
      <c r="A158">
        <v>155</v>
      </c>
      <c r="B158">
        <v>1</v>
      </c>
      <c r="C158">
        <v>2</v>
      </c>
      <c r="D158">
        <v>1</v>
      </c>
      <c r="E158" s="3">
        <v>62071</v>
      </c>
      <c r="F158" s="3" t="s">
        <v>4</v>
      </c>
      <c r="G158" s="3">
        <v>1326</v>
      </c>
      <c r="H158" s="3">
        <v>255</v>
      </c>
      <c r="I158" s="3">
        <v>6186</v>
      </c>
      <c r="J158" s="8">
        <f t="shared" ca="1" si="2"/>
        <v>1.0815272875076547</v>
      </c>
    </row>
    <row r="159" spans="1:10">
      <c r="A159">
        <v>156</v>
      </c>
      <c r="B159">
        <v>1</v>
      </c>
      <c r="C159">
        <v>4</v>
      </c>
      <c r="D159">
        <v>0</v>
      </c>
      <c r="E159" s="3">
        <v>30557</v>
      </c>
      <c r="F159" s="3" t="s">
        <v>4</v>
      </c>
      <c r="G159" s="3">
        <v>601</v>
      </c>
      <c r="H159" s="3">
        <v>211</v>
      </c>
      <c r="I159" s="3">
        <v>1185</v>
      </c>
      <c r="J159" s="8">
        <f t="shared" ca="1" si="2"/>
        <v>-1.8158398036850365</v>
      </c>
    </row>
    <row r="160" spans="1:10">
      <c r="A160">
        <v>157</v>
      </c>
      <c r="B160">
        <v>3</v>
      </c>
      <c r="C160">
        <v>4</v>
      </c>
      <c r="D160">
        <v>0</v>
      </c>
      <c r="E160" s="3">
        <v>30482</v>
      </c>
      <c r="F160" s="3">
        <v>18684</v>
      </c>
      <c r="G160" s="3">
        <v>588</v>
      </c>
      <c r="H160" s="3">
        <v>208</v>
      </c>
      <c r="I160" s="3">
        <v>4557</v>
      </c>
      <c r="J160" s="8">
        <f t="shared" ca="1" si="2"/>
        <v>0.13775384388580034</v>
      </c>
    </row>
    <row r="161" spans="1:10">
      <c r="A161">
        <v>158</v>
      </c>
      <c r="B161">
        <v>3</v>
      </c>
      <c r="C161">
        <v>1</v>
      </c>
      <c r="D161">
        <v>1</v>
      </c>
      <c r="E161" s="3">
        <v>90488</v>
      </c>
      <c r="F161" s="3">
        <v>68619</v>
      </c>
      <c r="G161" s="3">
        <v>1537</v>
      </c>
      <c r="H161" s="3">
        <v>262</v>
      </c>
      <c r="I161" s="3">
        <v>7904</v>
      </c>
      <c r="J161" s="8">
        <f t="shared" ca="1" si="2"/>
        <v>2.0768635527884074</v>
      </c>
    </row>
    <row r="162" spans="1:10">
      <c r="A162">
        <v>159</v>
      </c>
      <c r="B162">
        <v>3</v>
      </c>
      <c r="C162">
        <v>1</v>
      </c>
      <c r="D162">
        <v>1</v>
      </c>
      <c r="E162" s="3">
        <v>61174</v>
      </c>
      <c r="F162" s="3">
        <v>35481</v>
      </c>
      <c r="G162" s="3">
        <v>1601</v>
      </c>
      <c r="H162" s="3">
        <v>261</v>
      </c>
      <c r="I162" s="3">
        <v>4504</v>
      </c>
      <c r="J162" s="8">
        <f t="shared" ca="1" si="2"/>
        <v>0.10704789390915313</v>
      </c>
    </row>
    <row r="163" spans="1:10">
      <c r="A163">
        <v>160</v>
      </c>
      <c r="B163">
        <v>3</v>
      </c>
      <c r="C163">
        <v>4</v>
      </c>
      <c r="D163">
        <v>1</v>
      </c>
      <c r="E163" s="3">
        <v>28378</v>
      </c>
      <c r="F163" s="3" t="s">
        <v>4</v>
      </c>
      <c r="G163" s="3">
        <v>644</v>
      </c>
      <c r="H163" s="3">
        <v>256</v>
      </c>
      <c r="I163" s="3">
        <v>4375</v>
      </c>
      <c r="J163" s="8">
        <f t="shared" ca="1" si="2"/>
        <v>3.231077038108731E-2</v>
      </c>
    </row>
    <row r="164" spans="1:10">
      <c r="A164">
        <v>161</v>
      </c>
      <c r="B164">
        <v>3</v>
      </c>
      <c r="C164">
        <v>2</v>
      </c>
      <c r="D164">
        <v>1</v>
      </c>
      <c r="E164" s="3">
        <v>39847</v>
      </c>
      <c r="F164" s="3">
        <v>32802</v>
      </c>
      <c r="G164" s="3">
        <v>1573</v>
      </c>
      <c r="H164" s="3">
        <v>253</v>
      </c>
      <c r="I164" s="3">
        <v>5097</v>
      </c>
      <c r="J164" s="8">
        <f t="shared" ca="1" si="2"/>
        <v>0.45060691911956419</v>
      </c>
    </row>
    <row r="165" spans="1:10">
      <c r="A165">
        <v>162</v>
      </c>
      <c r="B165">
        <v>1</v>
      </c>
      <c r="C165">
        <v>4</v>
      </c>
      <c r="D165">
        <v>0</v>
      </c>
      <c r="E165" s="3">
        <v>37154</v>
      </c>
      <c r="F165" s="3" t="s">
        <v>4</v>
      </c>
      <c r="G165" s="3">
        <v>657</v>
      </c>
      <c r="H165" s="3">
        <v>201</v>
      </c>
      <c r="I165" s="3">
        <v>1348</v>
      </c>
      <c r="J165" s="8">
        <f t="shared" ca="1" si="2"/>
        <v>-1.7214045235681781</v>
      </c>
    </row>
    <row r="166" spans="1:10">
      <c r="A166">
        <v>163</v>
      </c>
      <c r="B166">
        <v>5</v>
      </c>
      <c r="C166">
        <v>1</v>
      </c>
      <c r="D166">
        <v>0</v>
      </c>
      <c r="E166" s="3">
        <v>42841</v>
      </c>
      <c r="F166" s="3">
        <v>33961</v>
      </c>
      <c r="G166" s="3">
        <v>892</v>
      </c>
      <c r="H166" s="3">
        <v>213</v>
      </c>
      <c r="I166" s="3">
        <v>2551</v>
      </c>
      <c r="J166" s="8">
        <f t="shared" ca="1" si="2"/>
        <v>-1.0244373948529597</v>
      </c>
    </row>
    <row r="167" spans="1:10">
      <c r="A167">
        <v>164</v>
      </c>
      <c r="B167">
        <v>5</v>
      </c>
      <c r="C167">
        <v>2</v>
      </c>
      <c r="D167">
        <v>1</v>
      </c>
      <c r="E167" s="3">
        <v>56072</v>
      </c>
      <c r="F167" s="3">
        <v>55593</v>
      </c>
      <c r="G167" s="3">
        <v>1248</v>
      </c>
      <c r="H167" s="3">
        <v>271</v>
      </c>
      <c r="I167" s="3">
        <v>6969</v>
      </c>
      <c r="J167" s="8">
        <f t="shared" ca="1" si="2"/>
        <v>1.5351642465966124</v>
      </c>
    </row>
    <row r="168" spans="1:10">
      <c r="A168">
        <v>165</v>
      </c>
      <c r="B168">
        <v>3</v>
      </c>
      <c r="C168">
        <v>3</v>
      </c>
      <c r="D168">
        <v>0</v>
      </c>
      <c r="E168" s="3">
        <v>33442</v>
      </c>
      <c r="F168" s="3">
        <v>21920</v>
      </c>
      <c r="G168" s="3">
        <v>770</v>
      </c>
      <c r="H168" s="3">
        <v>201</v>
      </c>
      <c r="I168" s="3">
        <v>2584</v>
      </c>
      <c r="J168" s="8">
        <f t="shared" ca="1" si="2"/>
        <v>-1.0053185958108963</v>
      </c>
    </row>
    <row r="169" spans="1:10">
      <c r="A169">
        <v>166</v>
      </c>
      <c r="B169">
        <v>4</v>
      </c>
      <c r="C169">
        <v>1</v>
      </c>
      <c r="D169">
        <v>1</v>
      </c>
      <c r="E169" s="3">
        <v>28822</v>
      </c>
      <c r="F169" s="3">
        <v>22936</v>
      </c>
      <c r="G169" s="3">
        <v>959</v>
      </c>
      <c r="H169" s="3">
        <v>257</v>
      </c>
      <c r="I169" s="3">
        <v>8190</v>
      </c>
      <c r="J169" s="8">
        <f t="shared" ca="1" si="2"/>
        <v>2.2425598111529563</v>
      </c>
    </row>
    <row r="170" spans="1:10">
      <c r="A170">
        <v>167</v>
      </c>
      <c r="B170">
        <v>2</v>
      </c>
      <c r="C170">
        <v>1</v>
      </c>
      <c r="D170">
        <v>1</v>
      </c>
      <c r="E170" s="3">
        <v>33018</v>
      </c>
      <c r="F170" s="3" t="s">
        <v>4</v>
      </c>
      <c r="G170" s="3">
        <v>871</v>
      </c>
      <c r="H170" s="3">
        <v>249</v>
      </c>
      <c r="I170" s="3">
        <v>4591</v>
      </c>
      <c r="J170" s="8">
        <f t="shared" ca="1" si="2"/>
        <v>0.15745200047459287</v>
      </c>
    </row>
    <row r="171" spans="1:10">
      <c r="A171">
        <v>168</v>
      </c>
      <c r="B171">
        <v>3</v>
      </c>
      <c r="C171">
        <v>2</v>
      </c>
      <c r="D171">
        <v>1</v>
      </c>
      <c r="E171" s="3">
        <v>30225</v>
      </c>
      <c r="F171" s="3" t="s">
        <v>4</v>
      </c>
      <c r="G171" s="3">
        <v>1117</v>
      </c>
      <c r="H171" s="3">
        <v>260</v>
      </c>
      <c r="I171" s="3">
        <v>4560</v>
      </c>
      <c r="J171" s="8">
        <f t="shared" ca="1" si="2"/>
        <v>0.13949191652598791</v>
      </c>
    </row>
    <row r="172" spans="1:10">
      <c r="A172">
        <v>169</v>
      </c>
      <c r="B172">
        <v>5</v>
      </c>
      <c r="C172">
        <v>3</v>
      </c>
      <c r="D172">
        <v>1</v>
      </c>
      <c r="E172" s="3">
        <v>42178</v>
      </c>
      <c r="F172" s="3">
        <v>40211</v>
      </c>
      <c r="G172" s="3">
        <v>1269</v>
      </c>
      <c r="H172" s="3">
        <v>278</v>
      </c>
      <c r="I172" s="3">
        <v>6286</v>
      </c>
      <c r="J172" s="8">
        <f t="shared" ca="1" si="2"/>
        <v>1.139463042180574</v>
      </c>
    </row>
    <row r="173" spans="1:10">
      <c r="A173">
        <v>170</v>
      </c>
      <c r="B173">
        <v>2</v>
      </c>
      <c r="C173">
        <v>3</v>
      </c>
      <c r="D173">
        <v>0</v>
      </c>
      <c r="E173" s="3">
        <v>28340</v>
      </c>
      <c r="F173" s="3">
        <v>18533</v>
      </c>
      <c r="G173" s="3">
        <v>627</v>
      </c>
      <c r="H173" s="3">
        <v>198</v>
      </c>
      <c r="I173" s="3">
        <v>1854</v>
      </c>
      <c r="J173" s="8">
        <f t="shared" ca="1" si="2"/>
        <v>-1.4282496049232067</v>
      </c>
    </row>
    <row r="174" spans="1:10">
      <c r="A174">
        <v>171</v>
      </c>
      <c r="B174">
        <v>2</v>
      </c>
      <c r="C174">
        <v>3</v>
      </c>
      <c r="D174">
        <v>1</v>
      </c>
      <c r="E174" s="3">
        <v>43027</v>
      </c>
      <c r="F174" s="3">
        <v>38600</v>
      </c>
      <c r="G174" s="3">
        <v>1235</v>
      </c>
      <c r="H174" s="3">
        <v>251</v>
      </c>
      <c r="I174" s="3">
        <v>4694</v>
      </c>
      <c r="J174" s="8">
        <f t="shared" ca="1" si="2"/>
        <v>0.21712582778769968</v>
      </c>
    </row>
    <row r="175" spans="1:10">
      <c r="A175">
        <v>172</v>
      </c>
      <c r="B175">
        <v>2</v>
      </c>
      <c r="C175">
        <v>2</v>
      </c>
      <c r="D175">
        <v>1</v>
      </c>
      <c r="E175" s="3">
        <v>76547</v>
      </c>
      <c r="F175" s="3">
        <v>53513</v>
      </c>
      <c r="G175" s="3">
        <v>926</v>
      </c>
      <c r="H175" s="3">
        <v>252</v>
      </c>
      <c r="I175" s="3">
        <v>7161</v>
      </c>
      <c r="J175" s="8">
        <f t="shared" ca="1" si="2"/>
        <v>1.6464008955686174</v>
      </c>
    </row>
    <row r="176" spans="1:10">
      <c r="A176">
        <v>173</v>
      </c>
      <c r="B176">
        <v>3</v>
      </c>
      <c r="C176">
        <v>4</v>
      </c>
      <c r="D176">
        <v>0</v>
      </c>
      <c r="E176" s="3">
        <v>41275</v>
      </c>
      <c r="F176" s="3">
        <v>35920</v>
      </c>
      <c r="G176" s="3">
        <v>1120</v>
      </c>
      <c r="H176" s="3">
        <v>206</v>
      </c>
      <c r="I176" s="3">
        <v>3826</v>
      </c>
      <c r="J176" s="8">
        <f t="shared" ca="1" si="2"/>
        <v>-0.28575652277323932</v>
      </c>
    </row>
    <row r="177" spans="1:10">
      <c r="A177">
        <v>174</v>
      </c>
      <c r="B177">
        <v>1</v>
      </c>
      <c r="C177">
        <v>2</v>
      </c>
      <c r="D177">
        <v>1</v>
      </c>
      <c r="E177" s="3">
        <v>59708</v>
      </c>
      <c r="F177" s="3" t="s">
        <v>4</v>
      </c>
      <c r="G177" s="3">
        <v>1070</v>
      </c>
      <c r="H177" s="3">
        <v>255</v>
      </c>
      <c r="I177" s="3">
        <v>3274</v>
      </c>
      <c r="J177" s="8">
        <f t="shared" ca="1" si="2"/>
        <v>-0.6055618885677535</v>
      </c>
    </row>
    <row r="178" spans="1:10">
      <c r="A178">
        <v>175</v>
      </c>
      <c r="B178">
        <v>3</v>
      </c>
      <c r="C178">
        <v>1</v>
      </c>
      <c r="D178">
        <v>0</v>
      </c>
      <c r="E178" s="3">
        <v>68115</v>
      </c>
      <c r="F178" s="3">
        <v>65099</v>
      </c>
      <c r="G178" s="3">
        <v>1159</v>
      </c>
      <c r="H178" s="3">
        <v>205</v>
      </c>
      <c r="I178" s="3">
        <v>6910</v>
      </c>
      <c r="J178" s="8">
        <f t="shared" ca="1" si="2"/>
        <v>1.50098215133959</v>
      </c>
    </row>
    <row r="179" spans="1:10">
      <c r="A179">
        <v>176</v>
      </c>
      <c r="B179">
        <v>3</v>
      </c>
      <c r="C179">
        <v>3</v>
      </c>
      <c r="D179">
        <v>0</v>
      </c>
      <c r="E179" s="3">
        <v>25755</v>
      </c>
      <c r="F179" s="3">
        <v>20267</v>
      </c>
      <c r="G179" s="3">
        <v>847</v>
      </c>
      <c r="H179" s="3">
        <v>209</v>
      </c>
      <c r="I179" s="3">
        <v>2171</v>
      </c>
      <c r="J179" s="8">
        <f t="shared" ca="1" si="2"/>
        <v>-1.2445932626100527</v>
      </c>
    </row>
    <row r="180" spans="1:10">
      <c r="A180">
        <v>177</v>
      </c>
      <c r="B180">
        <v>1</v>
      </c>
      <c r="C180">
        <v>4</v>
      </c>
      <c r="D180">
        <v>0</v>
      </c>
      <c r="E180" s="3">
        <v>33699</v>
      </c>
      <c r="F180" s="3" t="s">
        <v>4</v>
      </c>
      <c r="G180" s="3">
        <v>797</v>
      </c>
      <c r="H180" s="3">
        <v>208</v>
      </c>
      <c r="I180" s="3">
        <v>227</v>
      </c>
      <c r="J180" s="8">
        <f t="shared" ca="1" si="2"/>
        <v>-2.3708643334516029</v>
      </c>
    </row>
    <row r="181" spans="1:10">
      <c r="A181">
        <v>178</v>
      </c>
      <c r="B181">
        <v>1</v>
      </c>
      <c r="C181">
        <v>1</v>
      </c>
      <c r="D181">
        <v>0</v>
      </c>
      <c r="E181" s="3">
        <v>36384</v>
      </c>
      <c r="F181" s="3" t="s">
        <v>4</v>
      </c>
      <c r="G181" s="3">
        <v>601</v>
      </c>
      <c r="H181" s="3">
        <v>202</v>
      </c>
      <c r="I181" s="3">
        <v>2391</v>
      </c>
      <c r="J181" s="8">
        <f t="shared" ca="1" si="2"/>
        <v>-1.1171346023296305</v>
      </c>
    </row>
    <row r="182" spans="1:10">
      <c r="A182">
        <v>179</v>
      </c>
      <c r="B182">
        <v>4</v>
      </c>
      <c r="C182">
        <v>4</v>
      </c>
      <c r="D182">
        <v>0</v>
      </c>
      <c r="E182" s="3">
        <v>25816</v>
      </c>
      <c r="F182" s="3">
        <v>20903</v>
      </c>
      <c r="G182" s="3">
        <v>562</v>
      </c>
      <c r="H182" s="3">
        <v>209</v>
      </c>
      <c r="I182" s="3">
        <v>3200</v>
      </c>
      <c r="J182" s="8">
        <f t="shared" ca="1" si="2"/>
        <v>-0.64843434702571379</v>
      </c>
    </row>
    <row r="183" spans="1:10">
      <c r="A183">
        <v>180</v>
      </c>
      <c r="B183">
        <v>3</v>
      </c>
      <c r="C183">
        <v>1</v>
      </c>
      <c r="D183">
        <v>0</v>
      </c>
      <c r="E183" s="3">
        <v>30415</v>
      </c>
      <c r="F183" s="3">
        <v>17213</v>
      </c>
      <c r="G183" s="3">
        <v>728</v>
      </c>
      <c r="H183" s="3">
        <v>207</v>
      </c>
      <c r="I183" s="3">
        <v>2781</v>
      </c>
      <c r="J183" s="8">
        <f t="shared" ca="1" si="2"/>
        <v>-0.89118515910524532</v>
      </c>
    </row>
    <row r="184" spans="1:10">
      <c r="A184">
        <v>181</v>
      </c>
      <c r="B184">
        <v>1</v>
      </c>
      <c r="C184">
        <v>1</v>
      </c>
      <c r="D184">
        <v>0</v>
      </c>
      <c r="E184" s="3">
        <v>34150</v>
      </c>
      <c r="F184" s="3" t="s">
        <v>4</v>
      </c>
      <c r="G184" s="3">
        <v>643</v>
      </c>
      <c r="H184" s="3">
        <v>205</v>
      </c>
      <c r="I184" s="3">
        <v>1763</v>
      </c>
      <c r="J184" s="8">
        <f t="shared" ca="1" si="2"/>
        <v>-1.4809711416755631</v>
      </c>
    </row>
    <row r="185" spans="1:10">
      <c r="A185">
        <v>182</v>
      </c>
      <c r="B185">
        <v>8</v>
      </c>
      <c r="C185">
        <v>4</v>
      </c>
      <c r="D185">
        <v>0</v>
      </c>
      <c r="E185" s="3">
        <v>31484</v>
      </c>
      <c r="F185" s="3">
        <v>24850</v>
      </c>
      <c r="G185" s="3">
        <v>644</v>
      </c>
      <c r="H185" s="3">
        <v>233</v>
      </c>
      <c r="I185" s="3">
        <v>3688</v>
      </c>
      <c r="J185" s="8">
        <f t="shared" ca="1" si="2"/>
        <v>-0.36570786422186785</v>
      </c>
    </row>
    <row r="186" spans="1:10">
      <c r="A186">
        <v>183</v>
      </c>
      <c r="B186">
        <v>5</v>
      </c>
      <c r="C186">
        <v>2</v>
      </c>
      <c r="D186">
        <v>1</v>
      </c>
      <c r="E186" s="3">
        <v>68108</v>
      </c>
      <c r="F186" s="3">
        <v>57895</v>
      </c>
      <c r="G186" s="3">
        <v>1521</v>
      </c>
      <c r="H186" s="3">
        <v>275</v>
      </c>
      <c r="I186" s="3">
        <v>7025</v>
      </c>
      <c r="J186" s="8">
        <f t="shared" ca="1" si="2"/>
        <v>1.5676082692134472</v>
      </c>
    </row>
    <row r="187" spans="1:10">
      <c r="A187">
        <v>184</v>
      </c>
      <c r="B187">
        <v>4</v>
      </c>
      <c r="C187">
        <v>4</v>
      </c>
      <c r="D187">
        <v>0</v>
      </c>
      <c r="E187" s="3">
        <v>26788</v>
      </c>
      <c r="F187" s="3">
        <v>26101</v>
      </c>
      <c r="G187" s="3">
        <v>1059</v>
      </c>
      <c r="H187" s="3">
        <v>203</v>
      </c>
      <c r="I187" s="3">
        <v>3864</v>
      </c>
      <c r="J187" s="8">
        <f t="shared" ca="1" si="2"/>
        <v>-0.26374093599753001</v>
      </c>
    </row>
    <row r="188" spans="1:10">
      <c r="A188">
        <v>185</v>
      </c>
      <c r="B188">
        <v>1</v>
      </c>
      <c r="C188">
        <v>1</v>
      </c>
      <c r="D188">
        <v>1</v>
      </c>
      <c r="E188" s="3">
        <v>68299</v>
      </c>
      <c r="F188" s="3" t="s">
        <v>4</v>
      </c>
      <c r="G188" s="3">
        <v>1271</v>
      </c>
      <c r="H188" s="3">
        <v>246</v>
      </c>
      <c r="I188" s="3">
        <v>6579</v>
      </c>
      <c r="J188" s="8">
        <f t="shared" ca="1" si="2"/>
        <v>1.3092148033722273</v>
      </c>
    </row>
    <row r="189" spans="1:10">
      <c r="A189">
        <v>186</v>
      </c>
      <c r="B189">
        <v>3</v>
      </c>
      <c r="C189">
        <v>3</v>
      </c>
      <c r="D189">
        <v>1</v>
      </c>
      <c r="E189" s="3">
        <v>36015</v>
      </c>
      <c r="F189" s="3" t="s">
        <v>4</v>
      </c>
      <c r="G189" s="3">
        <v>1150</v>
      </c>
      <c r="H189" s="3">
        <v>252</v>
      </c>
      <c r="I189" s="3">
        <v>3073</v>
      </c>
      <c r="J189" s="8">
        <f t="shared" ca="1" si="2"/>
        <v>-0.72201275546032118</v>
      </c>
    </row>
    <row r="190" spans="1:10">
      <c r="A190">
        <v>187</v>
      </c>
      <c r="B190">
        <v>3</v>
      </c>
      <c r="C190">
        <v>1</v>
      </c>
      <c r="D190">
        <v>1</v>
      </c>
      <c r="E190" s="3">
        <v>46561</v>
      </c>
      <c r="F190" s="3">
        <v>26631</v>
      </c>
      <c r="G190" s="3">
        <v>1984</v>
      </c>
      <c r="H190" s="3">
        <v>255</v>
      </c>
      <c r="I190" s="3">
        <v>6440</v>
      </c>
      <c r="J190" s="8">
        <f t="shared" ca="1" si="2"/>
        <v>1.2286841043768695</v>
      </c>
    </row>
    <row r="191" spans="1:10">
      <c r="A191">
        <v>188</v>
      </c>
      <c r="B191">
        <v>3</v>
      </c>
      <c r="C191">
        <v>4</v>
      </c>
      <c r="D191">
        <v>1</v>
      </c>
      <c r="E191" s="3">
        <v>52434</v>
      </c>
      <c r="F191" s="3" t="s">
        <v>4</v>
      </c>
      <c r="G191" s="3">
        <v>1093</v>
      </c>
      <c r="H191" s="3">
        <v>271</v>
      </c>
      <c r="I191" s="3">
        <v>5594</v>
      </c>
      <c r="J191" s="8">
        <f t="shared" ca="1" si="2"/>
        <v>0.73854761984397288</v>
      </c>
    </row>
    <row r="192" spans="1:10">
      <c r="A192">
        <v>189</v>
      </c>
      <c r="B192">
        <v>2</v>
      </c>
      <c r="C192">
        <v>4</v>
      </c>
      <c r="D192">
        <v>0</v>
      </c>
      <c r="E192" s="3">
        <v>37650</v>
      </c>
      <c r="F192" s="3">
        <v>32230</v>
      </c>
      <c r="G192" s="3">
        <v>534</v>
      </c>
      <c r="H192" s="3">
        <v>201</v>
      </c>
      <c r="I192" s="3">
        <v>2158</v>
      </c>
      <c r="J192" s="8">
        <f t="shared" ca="1" si="2"/>
        <v>-1.2521249107175323</v>
      </c>
    </row>
    <row r="193" spans="1:10">
      <c r="A193">
        <v>190</v>
      </c>
      <c r="B193">
        <v>4</v>
      </c>
      <c r="C193">
        <v>3</v>
      </c>
      <c r="D193">
        <v>1</v>
      </c>
      <c r="E193" s="3">
        <v>34308</v>
      </c>
      <c r="F193" s="3">
        <v>25247</v>
      </c>
      <c r="G193" s="3">
        <v>963</v>
      </c>
      <c r="H193" s="3">
        <v>254</v>
      </c>
      <c r="I193" s="3">
        <v>5121</v>
      </c>
      <c r="J193" s="8">
        <f t="shared" ca="1" si="2"/>
        <v>0.46451150024106486</v>
      </c>
    </row>
    <row r="194" spans="1:10">
      <c r="A194">
        <v>191</v>
      </c>
      <c r="B194">
        <v>4</v>
      </c>
      <c r="C194">
        <v>1</v>
      </c>
      <c r="D194">
        <v>1</v>
      </c>
      <c r="E194" s="3">
        <v>53576</v>
      </c>
      <c r="F194" s="3">
        <v>48666</v>
      </c>
      <c r="G194" s="3">
        <v>1108</v>
      </c>
      <c r="H194" s="3">
        <v>257</v>
      </c>
      <c r="I194" s="3">
        <v>4263</v>
      </c>
      <c r="J194" s="8">
        <f t="shared" ca="1" si="2"/>
        <v>-3.2577274852582237E-2</v>
      </c>
    </row>
    <row r="195" spans="1:10">
      <c r="A195">
        <v>192</v>
      </c>
      <c r="B195">
        <v>2</v>
      </c>
      <c r="C195">
        <v>1</v>
      </c>
      <c r="D195">
        <v>1</v>
      </c>
      <c r="E195" s="3">
        <v>46249</v>
      </c>
      <c r="F195" s="3" t="s">
        <v>4</v>
      </c>
      <c r="G195" s="3">
        <v>1133</v>
      </c>
      <c r="H195" s="3">
        <v>254</v>
      </c>
      <c r="I195" s="3">
        <v>3931</v>
      </c>
      <c r="J195" s="8">
        <f t="shared" ca="1" si="2"/>
        <v>-0.2249239803666741</v>
      </c>
    </row>
    <row r="196" spans="1:10">
      <c r="A196">
        <v>193</v>
      </c>
      <c r="B196">
        <v>1</v>
      </c>
      <c r="C196">
        <v>4</v>
      </c>
      <c r="D196">
        <v>1</v>
      </c>
      <c r="E196" s="3">
        <v>33940</v>
      </c>
      <c r="F196" s="3" t="s">
        <v>4</v>
      </c>
      <c r="G196" s="3">
        <v>1027</v>
      </c>
      <c r="H196" s="3">
        <v>247</v>
      </c>
      <c r="I196" s="3">
        <v>4923</v>
      </c>
      <c r="J196" s="8">
        <f t="shared" ca="1" si="2"/>
        <v>0.34979870598868473</v>
      </c>
    </row>
    <row r="197" spans="1:10">
      <c r="A197">
        <v>194</v>
      </c>
      <c r="B197">
        <v>1</v>
      </c>
      <c r="C197">
        <v>4</v>
      </c>
      <c r="D197">
        <v>1</v>
      </c>
      <c r="E197" s="3">
        <v>37924</v>
      </c>
      <c r="F197" s="3" t="s">
        <v>4</v>
      </c>
      <c r="G197" s="3">
        <v>653</v>
      </c>
      <c r="H197" s="3">
        <v>248</v>
      </c>
      <c r="I197" s="3">
        <v>4017</v>
      </c>
      <c r="J197" s="8">
        <f t="shared" ref="J197:J260" ca="1" si="3">(I197-$N$5)/$N$6</f>
        <v>-0.17509923134796357</v>
      </c>
    </row>
    <row r="198" spans="1:10">
      <c r="A198">
        <v>195</v>
      </c>
      <c r="B198">
        <v>4</v>
      </c>
      <c r="C198">
        <v>4</v>
      </c>
      <c r="D198">
        <v>0</v>
      </c>
      <c r="E198" s="3">
        <v>26167</v>
      </c>
      <c r="F198" s="3">
        <v>16259</v>
      </c>
      <c r="G198" s="3">
        <v>553</v>
      </c>
      <c r="H198" s="3">
        <v>212</v>
      </c>
      <c r="I198" s="3">
        <v>2353</v>
      </c>
      <c r="J198" s="8">
        <f t="shared" ca="1" si="3"/>
        <v>-1.1391501891053397</v>
      </c>
    </row>
    <row r="199" spans="1:10">
      <c r="A199">
        <v>196</v>
      </c>
      <c r="B199">
        <v>10</v>
      </c>
      <c r="C199">
        <v>4</v>
      </c>
      <c r="D199">
        <v>0</v>
      </c>
      <c r="E199" s="3">
        <v>33456</v>
      </c>
      <c r="F199" s="3">
        <v>22267</v>
      </c>
      <c r="G199" s="3">
        <v>405</v>
      </c>
      <c r="H199" s="3">
        <v>226</v>
      </c>
      <c r="I199" s="3">
        <v>4354</v>
      </c>
      <c r="J199" s="8">
        <f t="shared" ca="1" si="3"/>
        <v>2.0144261899774273E-2</v>
      </c>
    </row>
    <row r="200" spans="1:10">
      <c r="A200">
        <v>197</v>
      </c>
      <c r="B200">
        <v>4</v>
      </c>
      <c r="C200">
        <v>4</v>
      </c>
      <c r="D200">
        <v>0</v>
      </c>
      <c r="E200" s="3">
        <v>20182</v>
      </c>
      <c r="F200" s="3">
        <v>16653</v>
      </c>
      <c r="G200" s="3">
        <v>603</v>
      </c>
      <c r="H200" s="3">
        <v>218</v>
      </c>
      <c r="I200" s="3">
        <v>2989</v>
      </c>
      <c r="J200" s="8">
        <f t="shared" ca="1" si="3"/>
        <v>-0.77067878938557333</v>
      </c>
    </row>
    <row r="201" spans="1:10">
      <c r="A201">
        <v>198</v>
      </c>
      <c r="B201">
        <v>3</v>
      </c>
      <c r="C201">
        <v>2</v>
      </c>
      <c r="D201">
        <v>1</v>
      </c>
      <c r="E201" s="3">
        <v>65699</v>
      </c>
      <c r="F201" s="3">
        <v>50202</v>
      </c>
      <c r="G201" s="3">
        <v>1065</v>
      </c>
      <c r="H201" s="3">
        <v>263</v>
      </c>
      <c r="I201" s="3">
        <v>4977</v>
      </c>
      <c r="J201" s="8">
        <f t="shared" ca="1" si="3"/>
        <v>0.38108401351206111</v>
      </c>
    </row>
    <row r="202" spans="1:10">
      <c r="A202">
        <v>199</v>
      </c>
      <c r="B202">
        <v>4</v>
      </c>
      <c r="C202">
        <v>2</v>
      </c>
      <c r="D202">
        <v>1</v>
      </c>
      <c r="E202" s="3">
        <v>59015</v>
      </c>
      <c r="F202" s="3">
        <v>34549</v>
      </c>
      <c r="G202" s="3">
        <v>1262</v>
      </c>
      <c r="H202" s="3">
        <v>254</v>
      </c>
      <c r="I202" s="3">
        <v>7340</v>
      </c>
      <c r="J202" s="8">
        <f t="shared" ca="1" si="3"/>
        <v>1.7501058964331426</v>
      </c>
    </row>
    <row r="203" spans="1:10">
      <c r="A203">
        <v>200</v>
      </c>
      <c r="B203">
        <v>6</v>
      </c>
      <c r="C203">
        <v>2</v>
      </c>
      <c r="D203">
        <v>1</v>
      </c>
      <c r="E203" s="3">
        <v>81366</v>
      </c>
      <c r="F203" s="3">
        <v>45443</v>
      </c>
      <c r="G203" s="3">
        <v>1800</v>
      </c>
      <c r="H203" s="3">
        <v>267</v>
      </c>
      <c r="I203" s="3">
        <v>7850</v>
      </c>
      <c r="J203" s="8">
        <f t="shared" ca="1" si="3"/>
        <v>2.0455782452650308</v>
      </c>
    </row>
    <row r="204" spans="1:10">
      <c r="A204">
        <v>201</v>
      </c>
      <c r="B204">
        <v>4</v>
      </c>
      <c r="C204">
        <v>4</v>
      </c>
      <c r="D204">
        <v>0</v>
      </c>
      <c r="E204" s="3">
        <v>31198</v>
      </c>
      <c r="F204" s="3">
        <v>20115</v>
      </c>
      <c r="G204" s="3">
        <v>497</v>
      </c>
      <c r="H204" s="3">
        <v>213</v>
      </c>
      <c r="I204" s="3">
        <v>2092</v>
      </c>
      <c r="J204" s="8">
        <f t="shared" ca="1" si="3"/>
        <v>-1.2903625088016588</v>
      </c>
    </row>
    <row r="205" spans="1:10">
      <c r="A205">
        <v>202</v>
      </c>
      <c r="B205">
        <v>3</v>
      </c>
      <c r="C205">
        <v>2</v>
      </c>
      <c r="D205">
        <v>1</v>
      </c>
      <c r="E205" s="3">
        <v>40383</v>
      </c>
      <c r="F205" s="3">
        <v>31270</v>
      </c>
      <c r="G205" s="3">
        <v>1086</v>
      </c>
      <c r="H205" s="3">
        <v>256</v>
      </c>
      <c r="I205" s="3">
        <v>5276</v>
      </c>
      <c r="J205" s="8">
        <f t="shared" ca="1" si="3"/>
        <v>0.55431191998408968</v>
      </c>
    </row>
    <row r="206" spans="1:10">
      <c r="A206">
        <v>203</v>
      </c>
      <c r="B206">
        <v>3</v>
      </c>
      <c r="C206">
        <v>3</v>
      </c>
      <c r="D206">
        <v>0</v>
      </c>
      <c r="E206" s="3">
        <v>24578</v>
      </c>
      <c r="F206" s="3">
        <v>23269</v>
      </c>
      <c r="G206" s="3">
        <v>1286</v>
      </c>
      <c r="H206" s="3">
        <v>207</v>
      </c>
      <c r="I206" s="3">
        <v>3154</v>
      </c>
      <c r="J206" s="8">
        <f t="shared" ca="1" si="3"/>
        <v>-0.67508479417525658</v>
      </c>
    </row>
    <row r="207" spans="1:10">
      <c r="A207">
        <v>204</v>
      </c>
      <c r="B207">
        <v>3</v>
      </c>
      <c r="C207">
        <v>4</v>
      </c>
      <c r="D207">
        <v>0</v>
      </c>
      <c r="E207" s="3">
        <v>30002</v>
      </c>
      <c r="F207" s="3">
        <v>18632</v>
      </c>
      <c r="G207" s="3">
        <v>349</v>
      </c>
      <c r="H207" s="3">
        <v>212</v>
      </c>
      <c r="I207" s="3">
        <v>2808</v>
      </c>
      <c r="J207" s="8">
        <f t="shared" ca="1" si="3"/>
        <v>-0.87554250534355715</v>
      </c>
    </row>
    <row r="208" spans="1:10">
      <c r="A208">
        <v>205</v>
      </c>
      <c r="B208">
        <v>1</v>
      </c>
      <c r="C208">
        <v>4</v>
      </c>
      <c r="D208">
        <v>1</v>
      </c>
      <c r="E208" s="3">
        <v>42058</v>
      </c>
      <c r="F208" s="3" t="s">
        <v>4</v>
      </c>
      <c r="G208" s="3">
        <v>884</v>
      </c>
      <c r="H208" s="3">
        <v>254</v>
      </c>
      <c r="I208" s="3">
        <v>4607</v>
      </c>
      <c r="J208" s="8">
        <f t="shared" ca="1" si="3"/>
        <v>0.16672172122225995</v>
      </c>
    </row>
    <row r="209" spans="1:10">
      <c r="A209">
        <v>206</v>
      </c>
      <c r="B209">
        <v>4</v>
      </c>
      <c r="C209">
        <v>3</v>
      </c>
      <c r="D209">
        <v>0</v>
      </c>
      <c r="E209" s="3">
        <v>25835</v>
      </c>
      <c r="F209" s="3">
        <v>15362</v>
      </c>
      <c r="G209" s="3">
        <v>797</v>
      </c>
      <c r="H209" s="3">
        <v>209</v>
      </c>
      <c r="I209" s="3">
        <v>3136</v>
      </c>
      <c r="J209" s="8">
        <f t="shared" ca="1" si="3"/>
        <v>-0.68551323001638209</v>
      </c>
    </row>
    <row r="210" spans="1:10">
      <c r="A210">
        <v>207</v>
      </c>
      <c r="B210">
        <v>1</v>
      </c>
      <c r="C210">
        <v>4</v>
      </c>
      <c r="D210">
        <v>0</v>
      </c>
      <c r="E210" s="3">
        <v>18276</v>
      </c>
      <c r="F210" s="3" t="s">
        <v>4</v>
      </c>
      <c r="G210" s="3">
        <v>478</v>
      </c>
      <c r="H210" s="3">
        <v>196</v>
      </c>
      <c r="I210" s="3">
        <v>1657</v>
      </c>
      <c r="J210" s="8">
        <f t="shared" ca="1" si="3"/>
        <v>-1.5423830416288575</v>
      </c>
    </row>
    <row r="211" spans="1:10">
      <c r="A211">
        <v>208</v>
      </c>
      <c r="B211">
        <v>1</v>
      </c>
      <c r="C211">
        <v>4</v>
      </c>
      <c r="D211">
        <v>0</v>
      </c>
      <c r="E211" s="3">
        <v>22380</v>
      </c>
      <c r="F211" s="3" t="s">
        <v>4</v>
      </c>
      <c r="G211" s="3">
        <v>746</v>
      </c>
      <c r="H211" s="3">
        <v>194</v>
      </c>
      <c r="I211" s="3">
        <v>854</v>
      </c>
      <c r="J211" s="8">
        <f t="shared" ca="1" si="3"/>
        <v>-2.0076071516523992</v>
      </c>
    </row>
    <row r="212" spans="1:10">
      <c r="A212">
        <v>209</v>
      </c>
      <c r="B212">
        <v>3</v>
      </c>
      <c r="C212">
        <v>1</v>
      </c>
      <c r="D212">
        <v>1</v>
      </c>
      <c r="E212" s="3">
        <v>48893</v>
      </c>
      <c r="F212" s="3" t="s">
        <v>4</v>
      </c>
      <c r="G212" s="3">
        <v>676</v>
      </c>
      <c r="H212" s="3">
        <v>254</v>
      </c>
      <c r="I212" s="3">
        <v>5112</v>
      </c>
      <c r="J212" s="8">
        <f t="shared" ca="1" si="3"/>
        <v>0.4592972823205021</v>
      </c>
    </row>
    <row r="213" spans="1:10">
      <c r="A213">
        <v>210</v>
      </c>
      <c r="B213">
        <v>4</v>
      </c>
      <c r="C213">
        <v>1</v>
      </c>
      <c r="D213">
        <v>0</v>
      </c>
      <c r="E213" s="3">
        <v>60953</v>
      </c>
      <c r="F213" s="3">
        <v>58573</v>
      </c>
      <c r="G213" s="3">
        <v>1186</v>
      </c>
      <c r="H213" s="3">
        <v>205</v>
      </c>
      <c r="I213" s="3">
        <v>3374</v>
      </c>
      <c r="J213" s="8">
        <f t="shared" ca="1" si="3"/>
        <v>-0.54762613389483428</v>
      </c>
    </row>
    <row r="214" spans="1:10">
      <c r="A214">
        <v>211</v>
      </c>
      <c r="B214">
        <v>4</v>
      </c>
      <c r="C214">
        <v>3</v>
      </c>
      <c r="D214">
        <v>0</v>
      </c>
      <c r="E214" s="3">
        <v>29322</v>
      </c>
      <c r="F214" s="3">
        <v>17787</v>
      </c>
      <c r="G214" s="3">
        <v>674</v>
      </c>
      <c r="H214" s="3">
        <v>212</v>
      </c>
      <c r="I214" s="3">
        <v>1582</v>
      </c>
      <c r="J214" s="8">
        <f t="shared" ca="1" si="3"/>
        <v>-1.585834857633547</v>
      </c>
    </row>
    <row r="215" spans="1:10">
      <c r="A215">
        <v>212</v>
      </c>
      <c r="B215">
        <v>4</v>
      </c>
      <c r="C215">
        <v>1</v>
      </c>
      <c r="D215">
        <v>1</v>
      </c>
      <c r="E215" s="3">
        <v>36170</v>
      </c>
      <c r="F215" s="3" t="s">
        <v>4</v>
      </c>
      <c r="G215" s="3">
        <v>1185</v>
      </c>
      <c r="H215" s="3">
        <v>253</v>
      </c>
      <c r="I215" s="3">
        <v>5467</v>
      </c>
      <c r="J215" s="8">
        <f t="shared" ca="1" si="3"/>
        <v>0.66496921140936538</v>
      </c>
    </row>
    <row r="216" spans="1:10">
      <c r="A216">
        <v>213</v>
      </c>
      <c r="B216">
        <v>3</v>
      </c>
      <c r="C216">
        <v>2</v>
      </c>
      <c r="D216">
        <v>1</v>
      </c>
      <c r="E216" s="3">
        <v>70692</v>
      </c>
      <c r="F216" s="3">
        <v>69115</v>
      </c>
      <c r="G216" s="3">
        <v>1088</v>
      </c>
      <c r="H216" s="3">
        <v>252</v>
      </c>
      <c r="I216" s="3">
        <v>6915</v>
      </c>
      <c r="J216" s="8">
        <f t="shared" ca="1" si="3"/>
        <v>1.5038789390732359</v>
      </c>
    </row>
    <row r="217" spans="1:10">
      <c r="A217">
        <v>214</v>
      </c>
      <c r="B217">
        <v>5</v>
      </c>
      <c r="C217">
        <v>1</v>
      </c>
      <c r="D217">
        <v>1</v>
      </c>
      <c r="E217" s="3">
        <v>36742</v>
      </c>
      <c r="F217" s="3">
        <v>19478</v>
      </c>
      <c r="G217" s="3">
        <v>1304</v>
      </c>
      <c r="H217" s="3">
        <v>262</v>
      </c>
      <c r="I217" s="3">
        <v>5697</v>
      </c>
      <c r="J217" s="8">
        <f t="shared" ca="1" si="3"/>
        <v>0.79822144715707966</v>
      </c>
    </row>
    <row r="218" spans="1:10">
      <c r="A218">
        <v>215</v>
      </c>
      <c r="B218">
        <v>4</v>
      </c>
      <c r="C218">
        <v>3</v>
      </c>
      <c r="D218">
        <v>0</v>
      </c>
      <c r="E218" s="3">
        <v>39255</v>
      </c>
      <c r="F218" s="3">
        <v>36234</v>
      </c>
      <c r="G218" s="3">
        <v>949</v>
      </c>
      <c r="H218" s="3">
        <v>207</v>
      </c>
      <c r="I218" s="3">
        <v>3848</v>
      </c>
      <c r="J218" s="8">
        <f t="shared" ca="1" si="3"/>
        <v>-0.27301065674519709</v>
      </c>
    </row>
    <row r="219" spans="1:10">
      <c r="A219">
        <v>216</v>
      </c>
      <c r="B219">
        <v>3</v>
      </c>
      <c r="C219">
        <v>1</v>
      </c>
      <c r="D219">
        <v>0</v>
      </c>
      <c r="E219" s="3">
        <v>43737</v>
      </c>
      <c r="F219" s="3">
        <v>37196</v>
      </c>
      <c r="G219" s="3">
        <v>797</v>
      </c>
      <c r="H219" s="3">
        <v>206</v>
      </c>
      <c r="I219" s="3">
        <v>3273</v>
      </c>
      <c r="J219" s="8">
        <f t="shared" ca="1" si="3"/>
        <v>-0.60614124611448272</v>
      </c>
    </row>
    <row r="220" spans="1:10">
      <c r="A220">
        <v>217</v>
      </c>
      <c r="B220">
        <v>4</v>
      </c>
      <c r="C220">
        <v>2</v>
      </c>
      <c r="D220">
        <v>0</v>
      </c>
      <c r="E220" s="3">
        <v>41401</v>
      </c>
      <c r="F220" s="3">
        <v>33059</v>
      </c>
      <c r="G220" s="3">
        <v>724</v>
      </c>
      <c r="H220" s="3">
        <v>205</v>
      </c>
      <c r="I220" s="3">
        <v>2554</v>
      </c>
      <c r="J220" s="8">
        <f t="shared" ca="1" si="3"/>
        <v>-1.022699322212772</v>
      </c>
    </row>
    <row r="221" spans="1:10">
      <c r="A221">
        <v>218</v>
      </c>
      <c r="B221">
        <v>4</v>
      </c>
      <c r="C221">
        <v>4</v>
      </c>
      <c r="D221">
        <v>0</v>
      </c>
      <c r="E221" s="3">
        <v>23779</v>
      </c>
      <c r="F221" s="3">
        <v>17567</v>
      </c>
      <c r="G221" s="3">
        <v>784</v>
      </c>
      <c r="H221" s="3">
        <v>207</v>
      </c>
      <c r="I221" s="3">
        <v>2954</v>
      </c>
      <c r="J221" s="8">
        <f t="shared" ca="1" si="3"/>
        <v>-0.79095630352109503</v>
      </c>
    </row>
    <row r="222" spans="1:10">
      <c r="A222">
        <v>219</v>
      </c>
      <c r="B222">
        <v>4</v>
      </c>
      <c r="C222">
        <v>2</v>
      </c>
      <c r="D222">
        <v>0</v>
      </c>
      <c r="E222" s="3">
        <v>53165</v>
      </c>
      <c r="F222" s="3">
        <v>33644</v>
      </c>
      <c r="G222" s="3">
        <v>1740</v>
      </c>
      <c r="H222" s="3">
        <v>199</v>
      </c>
      <c r="I222" s="3">
        <v>6727</v>
      </c>
      <c r="J222" s="8">
        <f t="shared" ca="1" si="3"/>
        <v>1.3949597202881479</v>
      </c>
    </row>
    <row r="223" spans="1:10">
      <c r="A223">
        <v>220</v>
      </c>
      <c r="B223">
        <v>2</v>
      </c>
      <c r="C223">
        <v>3</v>
      </c>
      <c r="D223">
        <v>0</v>
      </c>
      <c r="E223" s="3">
        <v>34756</v>
      </c>
      <c r="F223" s="3">
        <v>21101</v>
      </c>
      <c r="G223" s="3">
        <v>801</v>
      </c>
      <c r="H223" s="3">
        <v>205</v>
      </c>
      <c r="I223" s="3">
        <v>3163</v>
      </c>
      <c r="J223" s="8">
        <f t="shared" ca="1" si="3"/>
        <v>-0.66987057625469382</v>
      </c>
    </row>
    <row r="224" spans="1:10">
      <c r="A224">
        <v>221</v>
      </c>
      <c r="B224">
        <v>2</v>
      </c>
      <c r="C224">
        <v>3</v>
      </c>
      <c r="D224">
        <v>0</v>
      </c>
      <c r="E224" s="3">
        <v>49479</v>
      </c>
      <c r="F224" s="3">
        <v>48203</v>
      </c>
      <c r="G224" s="3">
        <v>647</v>
      </c>
      <c r="H224" s="3">
        <v>201</v>
      </c>
      <c r="I224" s="3">
        <v>3054</v>
      </c>
      <c r="J224" s="8">
        <f t="shared" ca="1" si="3"/>
        <v>-0.7330205488481758</v>
      </c>
    </row>
    <row r="225" spans="1:10">
      <c r="A225">
        <v>222</v>
      </c>
      <c r="B225">
        <v>1</v>
      </c>
      <c r="C225">
        <v>2</v>
      </c>
      <c r="D225">
        <v>0</v>
      </c>
      <c r="E225" s="3">
        <v>72949</v>
      </c>
      <c r="F225" s="3" t="s">
        <v>4</v>
      </c>
      <c r="G225" s="3">
        <v>1522</v>
      </c>
      <c r="H225" s="3">
        <v>200</v>
      </c>
      <c r="I225" s="3">
        <v>3729</v>
      </c>
      <c r="J225" s="8">
        <f t="shared" ca="1" si="3"/>
        <v>-0.34195420480597094</v>
      </c>
    </row>
    <row r="226" spans="1:10">
      <c r="A226">
        <v>223</v>
      </c>
      <c r="B226">
        <v>1</v>
      </c>
      <c r="C226">
        <v>4</v>
      </c>
      <c r="D226">
        <v>0</v>
      </c>
      <c r="E226" s="3">
        <v>39987</v>
      </c>
      <c r="F226" s="3" t="s">
        <v>4</v>
      </c>
      <c r="G226" s="3">
        <v>538</v>
      </c>
      <c r="H226" s="3">
        <v>204</v>
      </c>
      <c r="I226" s="3">
        <v>1570</v>
      </c>
      <c r="J226" s="8">
        <f t="shared" ca="1" si="3"/>
        <v>-1.5927871481942972</v>
      </c>
    </row>
    <row r="227" spans="1:10">
      <c r="A227">
        <v>224</v>
      </c>
      <c r="B227">
        <v>1</v>
      </c>
      <c r="C227">
        <v>1</v>
      </c>
      <c r="D227">
        <v>0</v>
      </c>
      <c r="E227" s="3">
        <v>34204</v>
      </c>
      <c r="F227" s="3" t="s">
        <v>4</v>
      </c>
      <c r="G227" s="3">
        <v>838</v>
      </c>
      <c r="H227" s="3">
        <v>197</v>
      </c>
      <c r="I227" s="3">
        <v>1855</v>
      </c>
      <c r="J227" s="8">
        <f t="shared" ca="1" si="3"/>
        <v>-1.4276702473764775</v>
      </c>
    </row>
    <row r="228" spans="1:10">
      <c r="A228">
        <v>225</v>
      </c>
      <c r="B228">
        <v>2</v>
      </c>
      <c r="C228">
        <v>4</v>
      </c>
      <c r="D228">
        <v>0</v>
      </c>
      <c r="E228" s="3">
        <v>38975</v>
      </c>
      <c r="F228" s="3">
        <v>32867</v>
      </c>
      <c r="G228" s="3">
        <v>369</v>
      </c>
      <c r="H228" s="3">
        <v>192</v>
      </c>
      <c r="I228" s="3">
        <v>2494</v>
      </c>
      <c r="J228" s="8">
        <f t="shared" ca="1" si="3"/>
        <v>-1.0574607750165235</v>
      </c>
    </row>
    <row r="229" spans="1:10">
      <c r="A229">
        <v>226</v>
      </c>
      <c r="B229">
        <v>1</v>
      </c>
      <c r="C229">
        <v>1</v>
      </c>
      <c r="D229">
        <v>1</v>
      </c>
      <c r="E229" s="3">
        <v>39991</v>
      </c>
      <c r="F229" s="3" t="s">
        <v>4</v>
      </c>
      <c r="G229" s="3">
        <v>796</v>
      </c>
      <c r="H229" s="3">
        <v>246</v>
      </c>
      <c r="I229" s="3">
        <v>3657</v>
      </c>
      <c r="J229" s="8">
        <f t="shared" ca="1" si="3"/>
        <v>-0.38366794817047284</v>
      </c>
    </row>
    <row r="230" spans="1:10">
      <c r="A230">
        <v>227</v>
      </c>
      <c r="B230">
        <v>4</v>
      </c>
      <c r="C230">
        <v>4</v>
      </c>
      <c r="D230">
        <v>0</v>
      </c>
      <c r="E230" s="3">
        <v>18706</v>
      </c>
      <c r="F230" s="3">
        <v>9549</v>
      </c>
      <c r="G230" s="3">
        <v>690</v>
      </c>
      <c r="H230" s="3">
        <v>214</v>
      </c>
      <c r="I230" s="3">
        <v>2672</v>
      </c>
      <c r="J230" s="8">
        <f t="shared" ca="1" si="3"/>
        <v>-0.9543351316987273</v>
      </c>
    </row>
    <row r="231" spans="1:10">
      <c r="A231">
        <v>228</v>
      </c>
      <c r="B231">
        <v>4</v>
      </c>
      <c r="C231">
        <v>3</v>
      </c>
      <c r="D231">
        <v>0</v>
      </c>
      <c r="E231" s="3">
        <v>52965</v>
      </c>
      <c r="F231" s="3">
        <v>37370</v>
      </c>
      <c r="G231" s="3">
        <v>766</v>
      </c>
      <c r="H231" s="3">
        <v>214</v>
      </c>
      <c r="I231" s="3">
        <v>5498</v>
      </c>
      <c r="J231" s="8">
        <f t="shared" ca="1" si="3"/>
        <v>0.68292929535797031</v>
      </c>
    </row>
    <row r="232" spans="1:10">
      <c r="A232">
        <v>229</v>
      </c>
      <c r="B232">
        <v>3</v>
      </c>
      <c r="C232">
        <v>2</v>
      </c>
      <c r="D232">
        <v>0</v>
      </c>
      <c r="E232" s="3">
        <v>65318</v>
      </c>
      <c r="F232" s="3">
        <v>58628</v>
      </c>
      <c r="G232" s="3">
        <v>1687</v>
      </c>
      <c r="H232" s="3">
        <v>219</v>
      </c>
      <c r="I232" s="3">
        <v>3482</v>
      </c>
      <c r="J232" s="8">
        <f t="shared" ca="1" si="3"/>
        <v>-0.48505551884808151</v>
      </c>
    </row>
    <row r="233" spans="1:10">
      <c r="A233">
        <v>230</v>
      </c>
      <c r="B233">
        <v>9</v>
      </c>
      <c r="C233">
        <v>1</v>
      </c>
      <c r="D233">
        <v>1</v>
      </c>
      <c r="E233" s="3">
        <v>32630</v>
      </c>
      <c r="F233" s="3">
        <v>25291</v>
      </c>
      <c r="G233" s="3">
        <v>1391</v>
      </c>
      <c r="H233" s="3">
        <v>287</v>
      </c>
      <c r="I233" s="3">
        <v>7930</v>
      </c>
      <c r="J233" s="8">
        <f t="shared" ca="1" si="3"/>
        <v>2.0919268490033662</v>
      </c>
    </row>
    <row r="234" spans="1:10">
      <c r="A234">
        <v>231</v>
      </c>
      <c r="B234">
        <v>2</v>
      </c>
      <c r="C234">
        <v>1</v>
      </c>
      <c r="D234">
        <v>0</v>
      </c>
      <c r="E234" s="3">
        <v>56645</v>
      </c>
      <c r="F234" s="3">
        <v>47472</v>
      </c>
      <c r="G234" s="3">
        <v>797</v>
      </c>
      <c r="H234" s="3">
        <v>197</v>
      </c>
      <c r="I234" s="3">
        <v>2910</v>
      </c>
      <c r="J234" s="8">
        <f t="shared" ca="1" si="3"/>
        <v>-0.81644803557717949</v>
      </c>
    </row>
    <row r="235" spans="1:10">
      <c r="A235">
        <v>232</v>
      </c>
      <c r="B235">
        <v>6</v>
      </c>
      <c r="C235">
        <v>1</v>
      </c>
      <c r="D235">
        <v>1</v>
      </c>
      <c r="E235" s="3">
        <v>40270</v>
      </c>
      <c r="F235" s="3">
        <v>31773</v>
      </c>
      <c r="G235" s="3">
        <v>854</v>
      </c>
      <c r="H235" s="3">
        <v>276</v>
      </c>
      <c r="I235" s="3">
        <v>6545</v>
      </c>
      <c r="J235" s="8">
        <f t="shared" ca="1" si="3"/>
        <v>1.2895166467834347</v>
      </c>
    </row>
    <row r="236" spans="1:10">
      <c r="A236">
        <v>233</v>
      </c>
      <c r="B236">
        <v>4</v>
      </c>
      <c r="C236">
        <v>4</v>
      </c>
      <c r="D236">
        <v>0</v>
      </c>
      <c r="E236" s="3">
        <v>33538</v>
      </c>
      <c r="F236" s="3">
        <v>26083</v>
      </c>
      <c r="G236" s="3">
        <v>617</v>
      </c>
      <c r="H236" s="3">
        <v>215</v>
      </c>
      <c r="I236" s="3">
        <v>2375</v>
      </c>
      <c r="J236" s="8">
        <f t="shared" ca="1" si="3"/>
        <v>-1.1264043230772975</v>
      </c>
    </row>
    <row r="237" spans="1:10">
      <c r="A237">
        <v>234</v>
      </c>
      <c r="B237">
        <v>3</v>
      </c>
      <c r="C237">
        <v>4</v>
      </c>
      <c r="D237">
        <v>1</v>
      </c>
      <c r="E237" s="3">
        <v>37599</v>
      </c>
      <c r="F237" s="3" t="s">
        <v>4</v>
      </c>
      <c r="G237" s="3">
        <v>1058</v>
      </c>
      <c r="H237" s="3">
        <v>255</v>
      </c>
      <c r="I237" s="3">
        <v>5605</v>
      </c>
      <c r="J237" s="8">
        <f t="shared" ca="1" si="3"/>
        <v>0.74492055285799397</v>
      </c>
    </row>
    <row r="238" spans="1:10">
      <c r="A238">
        <v>235</v>
      </c>
      <c r="B238">
        <v>1</v>
      </c>
      <c r="C238">
        <v>1</v>
      </c>
      <c r="D238">
        <v>1</v>
      </c>
      <c r="E238" s="3">
        <v>59579</v>
      </c>
      <c r="F238" s="3" t="s">
        <v>4</v>
      </c>
      <c r="G238" s="3">
        <v>1161</v>
      </c>
      <c r="H238" s="3">
        <v>254</v>
      </c>
      <c r="I238" s="3">
        <v>5364</v>
      </c>
      <c r="J238" s="8">
        <f t="shared" ca="1" si="3"/>
        <v>0.6052953840962586</v>
      </c>
    </row>
    <row r="239" spans="1:10">
      <c r="A239">
        <v>236</v>
      </c>
      <c r="B239">
        <v>4</v>
      </c>
      <c r="C239">
        <v>3</v>
      </c>
      <c r="D239">
        <v>0</v>
      </c>
      <c r="E239" s="3">
        <v>32271</v>
      </c>
      <c r="F239" s="3">
        <v>17847</v>
      </c>
      <c r="G239" s="3">
        <v>818</v>
      </c>
      <c r="H239" s="3">
        <v>211</v>
      </c>
      <c r="I239" s="3">
        <v>3191</v>
      </c>
      <c r="J239" s="8">
        <f t="shared" ca="1" si="3"/>
        <v>-0.65364856494627643</v>
      </c>
    </row>
    <row r="240" spans="1:10">
      <c r="A240">
        <v>237</v>
      </c>
      <c r="B240">
        <v>2</v>
      </c>
      <c r="C240">
        <v>1</v>
      </c>
      <c r="D240">
        <v>1</v>
      </c>
      <c r="E240" s="3">
        <v>41427</v>
      </c>
      <c r="F240" s="3" t="s">
        <v>4</v>
      </c>
      <c r="G240" s="3">
        <v>1377</v>
      </c>
      <c r="H240" s="3">
        <v>249</v>
      </c>
      <c r="I240" s="3">
        <v>4882</v>
      </c>
      <c r="J240" s="8">
        <f t="shared" ca="1" si="3"/>
        <v>0.32604504657278788</v>
      </c>
    </row>
    <row r="241" spans="1:10">
      <c r="A241">
        <v>238</v>
      </c>
      <c r="B241">
        <v>3</v>
      </c>
      <c r="C241">
        <v>3</v>
      </c>
      <c r="D241">
        <v>0</v>
      </c>
      <c r="E241" s="3">
        <v>37235</v>
      </c>
      <c r="F241" s="3">
        <v>20488</v>
      </c>
      <c r="G241" s="3">
        <v>745</v>
      </c>
      <c r="H241" s="3">
        <v>206</v>
      </c>
      <c r="I241" s="3">
        <v>2100</v>
      </c>
      <c r="J241" s="8">
        <f t="shared" ca="1" si="3"/>
        <v>-1.2857276484278253</v>
      </c>
    </row>
    <row r="242" spans="1:10">
      <c r="A242">
        <v>239</v>
      </c>
      <c r="B242">
        <v>2</v>
      </c>
      <c r="C242">
        <v>3</v>
      </c>
      <c r="D242">
        <v>1</v>
      </c>
      <c r="E242" s="3">
        <v>31519</v>
      </c>
      <c r="F242" s="3" t="s">
        <v>4</v>
      </c>
      <c r="G242" s="3">
        <v>1218</v>
      </c>
      <c r="H242" s="3">
        <v>245</v>
      </c>
      <c r="I242" s="3">
        <v>4669</v>
      </c>
      <c r="J242" s="8">
        <f t="shared" ca="1" si="3"/>
        <v>0.20264188911946987</v>
      </c>
    </row>
    <row r="243" spans="1:10">
      <c r="A243">
        <v>240</v>
      </c>
      <c r="B243">
        <v>1</v>
      </c>
      <c r="C243">
        <v>2</v>
      </c>
      <c r="D243">
        <v>1</v>
      </c>
      <c r="E243" s="3">
        <v>73980</v>
      </c>
      <c r="F243" s="3" t="s">
        <v>4</v>
      </c>
      <c r="G243" s="3">
        <v>823</v>
      </c>
      <c r="H243" s="3">
        <v>244</v>
      </c>
      <c r="I243" s="3">
        <v>3831</v>
      </c>
      <c r="J243" s="8">
        <f t="shared" ca="1" si="3"/>
        <v>-0.28285973503959333</v>
      </c>
    </row>
    <row r="244" spans="1:10">
      <c r="A244">
        <v>241</v>
      </c>
      <c r="B244">
        <v>4</v>
      </c>
      <c r="C244">
        <v>4</v>
      </c>
      <c r="D244">
        <v>1</v>
      </c>
      <c r="E244" s="3">
        <v>20514</v>
      </c>
      <c r="F244" s="3">
        <v>18732</v>
      </c>
      <c r="G244" s="3">
        <v>629</v>
      </c>
      <c r="H244" s="3">
        <v>266</v>
      </c>
      <c r="I244" s="3">
        <v>4441</v>
      </c>
      <c r="J244" s="8">
        <f t="shared" ca="1" si="3"/>
        <v>7.0548368465214006E-2</v>
      </c>
    </row>
    <row r="245" spans="1:10">
      <c r="A245">
        <v>242</v>
      </c>
      <c r="B245">
        <v>3</v>
      </c>
      <c r="C245">
        <v>2</v>
      </c>
      <c r="D245">
        <v>1</v>
      </c>
      <c r="E245" s="3">
        <v>81612</v>
      </c>
      <c r="F245" s="3" t="s">
        <v>4</v>
      </c>
      <c r="G245" s="3">
        <v>1787</v>
      </c>
      <c r="H245" s="3">
        <v>254</v>
      </c>
      <c r="I245" s="3">
        <v>6863</v>
      </c>
      <c r="J245" s="8">
        <f t="shared" ca="1" si="3"/>
        <v>1.473752346643318</v>
      </c>
    </row>
    <row r="246" spans="1:10">
      <c r="A246">
        <v>243</v>
      </c>
      <c r="B246">
        <v>4</v>
      </c>
      <c r="C246">
        <v>1</v>
      </c>
      <c r="D246">
        <v>1</v>
      </c>
      <c r="E246" s="3">
        <v>65717</v>
      </c>
      <c r="F246" s="3" t="s">
        <v>4</v>
      </c>
      <c r="G246" s="3">
        <v>1251</v>
      </c>
      <c r="H246" s="3">
        <v>263</v>
      </c>
      <c r="I246" s="3">
        <v>6689</v>
      </c>
      <c r="J246" s="8">
        <f t="shared" ca="1" si="3"/>
        <v>1.3729441335124384</v>
      </c>
    </row>
    <row r="247" spans="1:10">
      <c r="A247">
        <v>244</v>
      </c>
      <c r="B247">
        <v>3</v>
      </c>
      <c r="C247">
        <v>1</v>
      </c>
      <c r="D247">
        <v>1</v>
      </c>
      <c r="E247" s="3">
        <v>50155</v>
      </c>
      <c r="F247" s="3" t="s">
        <v>4</v>
      </c>
      <c r="G247" s="3">
        <v>1068</v>
      </c>
      <c r="H247" s="3">
        <v>254</v>
      </c>
      <c r="I247" s="3">
        <v>4262</v>
      </c>
      <c r="J247" s="8">
        <f t="shared" ca="1" si="3"/>
        <v>-3.315663239931143E-2</v>
      </c>
    </row>
    <row r="248" spans="1:10">
      <c r="A248">
        <v>245</v>
      </c>
      <c r="B248">
        <v>2</v>
      </c>
      <c r="C248">
        <v>4</v>
      </c>
      <c r="D248">
        <v>1</v>
      </c>
      <c r="E248" s="3">
        <v>35502</v>
      </c>
      <c r="F248" s="3" t="s">
        <v>4</v>
      </c>
      <c r="G248" s="3">
        <v>829</v>
      </c>
      <c r="H248" s="3">
        <v>253</v>
      </c>
      <c r="I248" s="3">
        <v>3371</v>
      </c>
      <c r="J248" s="8">
        <f t="shared" ca="1" si="3"/>
        <v>-0.54936420653502183</v>
      </c>
    </row>
    <row r="249" spans="1:10">
      <c r="A249">
        <v>246</v>
      </c>
      <c r="B249">
        <v>3</v>
      </c>
      <c r="C249">
        <v>3</v>
      </c>
      <c r="D249">
        <v>1</v>
      </c>
      <c r="E249" s="3">
        <v>40874</v>
      </c>
      <c r="F249" s="3">
        <v>33446</v>
      </c>
      <c r="G249" s="3">
        <v>1217</v>
      </c>
      <c r="H249" s="3">
        <v>260</v>
      </c>
      <c r="I249" s="3">
        <v>6199</v>
      </c>
      <c r="J249" s="8">
        <f t="shared" ca="1" si="3"/>
        <v>1.0890589356151341</v>
      </c>
    </row>
    <row r="250" spans="1:10">
      <c r="A250">
        <v>247</v>
      </c>
      <c r="B250">
        <v>5</v>
      </c>
      <c r="C250">
        <v>4</v>
      </c>
      <c r="D250">
        <v>0</v>
      </c>
      <c r="E250" s="3">
        <v>38425</v>
      </c>
      <c r="F250" s="3">
        <v>35376</v>
      </c>
      <c r="G250" s="3">
        <v>398</v>
      </c>
      <c r="H250" s="3">
        <v>224</v>
      </c>
      <c r="I250" s="3">
        <v>3822</v>
      </c>
      <c r="J250" s="8">
        <f t="shared" ca="1" si="3"/>
        <v>-0.28807395296015609</v>
      </c>
    </row>
    <row r="251" spans="1:10">
      <c r="A251">
        <v>248</v>
      </c>
      <c r="B251">
        <v>5</v>
      </c>
      <c r="C251">
        <v>3</v>
      </c>
      <c r="D251">
        <v>1</v>
      </c>
      <c r="E251" s="3">
        <v>30045</v>
      </c>
      <c r="F251" s="3">
        <v>25054</v>
      </c>
      <c r="G251" s="3">
        <v>924</v>
      </c>
      <c r="H251" s="3">
        <v>271</v>
      </c>
      <c r="I251" s="3">
        <v>6338</v>
      </c>
      <c r="J251" s="8">
        <f t="shared" ca="1" si="3"/>
        <v>1.1695896346104919</v>
      </c>
    </row>
    <row r="252" spans="1:10">
      <c r="A252">
        <v>249</v>
      </c>
      <c r="B252">
        <v>6</v>
      </c>
      <c r="C252">
        <v>1</v>
      </c>
      <c r="D252">
        <v>1</v>
      </c>
      <c r="E252" s="3">
        <v>31644</v>
      </c>
      <c r="F252" s="3">
        <v>19893</v>
      </c>
      <c r="G252" s="3">
        <v>821</v>
      </c>
      <c r="H252" s="3">
        <v>266</v>
      </c>
      <c r="I252" s="3">
        <v>5859</v>
      </c>
      <c r="J252" s="8">
        <f t="shared" ca="1" si="3"/>
        <v>0.89207736972720886</v>
      </c>
    </row>
    <row r="253" spans="1:10">
      <c r="A253">
        <v>250</v>
      </c>
      <c r="B253">
        <v>2</v>
      </c>
      <c r="C253">
        <v>4</v>
      </c>
      <c r="D253">
        <v>0</v>
      </c>
      <c r="E253" s="3">
        <v>34052</v>
      </c>
      <c r="F253" s="3">
        <v>17805</v>
      </c>
      <c r="G253" s="3">
        <v>585</v>
      </c>
      <c r="H253" s="3">
        <v>200</v>
      </c>
      <c r="I253" s="3">
        <v>2030</v>
      </c>
      <c r="J253" s="8">
        <f t="shared" ca="1" si="3"/>
        <v>-1.3262826766988689</v>
      </c>
    </row>
    <row r="254" spans="1:10">
      <c r="A254">
        <v>251</v>
      </c>
      <c r="B254">
        <v>4</v>
      </c>
      <c r="C254">
        <v>1</v>
      </c>
      <c r="D254">
        <v>1</v>
      </c>
      <c r="E254" s="3">
        <v>47336</v>
      </c>
      <c r="F254" s="3">
        <v>30437</v>
      </c>
      <c r="G254" s="3">
        <v>1044</v>
      </c>
      <c r="H254" s="3">
        <v>261</v>
      </c>
      <c r="I254" s="3">
        <v>4896</v>
      </c>
      <c r="J254" s="8">
        <f t="shared" ca="1" si="3"/>
        <v>0.33415605222699657</v>
      </c>
    </row>
    <row r="255" spans="1:10">
      <c r="A255">
        <v>252</v>
      </c>
      <c r="B255">
        <v>2</v>
      </c>
      <c r="C255">
        <v>2</v>
      </c>
      <c r="D255">
        <v>1</v>
      </c>
      <c r="E255" s="3">
        <v>38007</v>
      </c>
      <c r="F255" s="3">
        <v>21144</v>
      </c>
      <c r="G255" s="3">
        <v>840</v>
      </c>
      <c r="H255" s="3">
        <v>259</v>
      </c>
      <c r="I255" s="3">
        <v>4505</v>
      </c>
      <c r="J255" s="8">
        <f t="shared" ca="1" si="3"/>
        <v>0.10762725145588233</v>
      </c>
    </row>
    <row r="256" spans="1:10">
      <c r="A256">
        <v>253</v>
      </c>
      <c r="B256">
        <v>5</v>
      </c>
      <c r="C256">
        <v>4</v>
      </c>
      <c r="D256">
        <v>0</v>
      </c>
      <c r="E256" s="3">
        <v>21402</v>
      </c>
      <c r="F256" s="3">
        <v>13964</v>
      </c>
      <c r="G256" s="3">
        <v>788</v>
      </c>
      <c r="H256" s="3">
        <v>222</v>
      </c>
      <c r="I256" s="3">
        <v>2503</v>
      </c>
      <c r="J256" s="8">
        <f t="shared" ca="1" si="3"/>
        <v>-1.0522465570959609</v>
      </c>
    </row>
    <row r="257" spans="1:10">
      <c r="A257">
        <v>254</v>
      </c>
      <c r="B257">
        <v>2</v>
      </c>
      <c r="C257">
        <v>4</v>
      </c>
      <c r="D257">
        <v>1</v>
      </c>
      <c r="E257" s="3">
        <v>39353</v>
      </c>
      <c r="F257" s="3" t="s">
        <v>4</v>
      </c>
      <c r="G257" s="3">
        <v>495</v>
      </c>
      <c r="H257" s="3">
        <v>247</v>
      </c>
      <c r="I257" s="3">
        <v>4631</v>
      </c>
      <c r="J257" s="8">
        <f t="shared" ca="1" si="3"/>
        <v>0.18062630234376056</v>
      </c>
    </row>
    <row r="258" spans="1:10">
      <c r="A258">
        <v>255</v>
      </c>
      <c r="B258">
        <v>1</v>
      </c>
      <c r="C258">
        <v>2</v>
      </c>
      <c r="D258">
        <v>0</v>
      </c>
      <c r="E258" s="3">
        <v>64179</v>
      </c>
      <c r="F258" s="3" t="s">
        <v>4</v>
      </c>
      <c r="G258" s="3">
        <v>1432</v>
      </c>
      <c r="H258" s="3">
        <v>199</v>
      </c>
      <c r="I258" s="3">
        <v>4287</v>
      </c>
      <c r="J258" s="8">
        <f t="shared" ca="1" si="3"/>
        <v>-1.8672693731081616E-2</v>
      </c>
    </row>
    <row r="259" spans="1:10">
      <c r="A259">
        <v>256</v>
      </c>
      <c r="B259">
        <v>1</v>
      </c>
      <c r="C259">
        <v>2</v>
      </c>
      <c r="D259">
        <v>1</v>
      </c>
      <c r="E259" s="3">
        <v>67184</v>
      </c>
      <c r="F259" s="3" t="s">
        <v>4</v>
      </c>
      <c r="G259" s="3">
        <v>756</v>
      </c>
      <c r="H259" s="3">
        <v>242</v>
      </c>
      <c r="I259" s="3">
        <v>4742</v>
      </c>
      <c r="J259" s="8">
        <f t="shared" ca="1" si="3"/>
        <v>0.24493499003070091</v>
      </c>
    </row>
    <row r="260" spans="1:10">
      <c r="A260">
        <v>257</v>
      </c>
      <c r="B260">
        <v>3</v>
      </c>
      <c r="C260">
        <v>4</v>
      </c>
      <c r="D260">
        <v>0</v>
      </c>
      <c r="E260" s="3">
        <v>43163</v>
      </c>
      <c r="F260" s="3">
        <v>22622</v>
      </c>
      <c r="G260" s="3">
        <v>941</v>
      </c>
      <c r="H260" s="3">
        <v>208</v>
      </c>
      <c r="I260" s="3">
        <v>2491</v>
      </c>
      <c r="J260" s="8">
        <f t="shared" ca="1" si="3"/>
        <v>-1.0591988476567111</v>
      </c>
    </row>
    <row r="261" spans="1:10">
      <c r="A261">
        <v>258</v>
      </c>
      <c r="B261">
        <v>1</v>
      </c>
      <c r="C261">
        <v>2</v>
      </c>
      <c r="D261">
        <v>0</v>
      </c>
      <c r="E261" s="3">
        <v>51372</v>
      </c>
      <c r="F261" s="3" t="s">
        <v>4</v>
      </c>
      <c r="G261" s="3">
        <v>887</v>
      </c>
      <c r="H261" s="3">
        <v>191</v>
      </c>
      <c r="I261" s="3">
        <v>1789</v>
      </c>
      <c r="J261" s="8">
        <f t="shared" ref="J261:J324" ca="1" si="4">(I261-$N$5)/$N$6</f>
        <v>-1.4659078454606043</v>
      </c>
    </row>
    <row r="262" spans="1:10">
      <c r="A262">
        <v>259</v>
      </c>
      <c r="B262">
        <v>5</v>
      </c>
      <c r="C262">
        <v>4</v>
      </c>
      <c r="D262">
        <v>0</v>
      </c>
      <c r="E262" s="3">
        <v>23763</v>
      </c>
      <c r="F262" s="3">
        <v>21360</v>
      </c>
      <c r="G262" s="3">
        <v>953</v>
      </c>
      <c r="H262" s="3">
        <v>226</v>
      </c>
      <c r="I262" s="3">
        <v>3829</v>
      </c>
      <c r="J262" s="8">
        <f t="shared" ca="1" si="4"/>
        <v>-0.28401845013305171</v>
      </c>
    </row>
    <row r="263" spans="1:10">
      <c r="A263">
        <v>260</v>
      </c>
      <c r="B263">
        <v>4</v>
      </c>
      <c r="C263">
        <v>4</v>
      </c>
      <c r="D263">
        <v>0</v>
      </c>
      <c r="E263" s="3">
        <v>20987</v>
      </c>
      <c r="F263" s="3">
        <v>14189</v>
      </c>
      <c r="G263" s="3">
        <v>355</v>
      </c>
      <c r="H263" s="3">
        <v>214</v>
      </c>
      <c r="I263" s="3">
        <v>3635</v>
      </c>
      <c r="J263" s="8">
        <f t="shared" ca="1" si="4"/>
        <v>-0.39641381419851507</v>
      </c>
    </row>
    <row r="264" spans="1:10">
      <c r="A264">
        <v>261</v>
      </c>
      <c r="B264">
        <v>3</v>
      </c>
      <c r="C264">
        <v>3</v>
      </c>
      <c r="D264">
        <v>0</v>
      </c>
      <c r="E264" s="3">
        <v>49819</v>
      </c>
      <c r="F264" s="3">
        <v>36911</v>
      </c>
      <c r="G264" s="3">
        <v>960</v>
      </c>
      <c r="H264" s="3">
        <v>211</v>
      </c>
      <c r="I264" s="3">
        <v>2853</v>
      </c>
      <c r="J264" s="8">
        <f t="shared" ca="1" si="4"/>
        <v>-0.84947141574074347</v>
      </c>
    </row>
    <row r="265" spans="1:10">
      <c r="A265">
        <v>262</v>
      </c>
      <c r="B265">
        <v>2</v>
      </c>
      <c r="C265">
        <v>1</v>
      </c>
      <c r="D265">
        <v>1</v>
      </c>
      <c r="E265" s="3">
        <v>58303</v>
      </c>
      <c r="F265" s="3" t="s">
        <v>4</v>
      </c>
      <c r="G265" s="3">
        <v>1266</v>
      </c>
      <c r="H265" s="3">
        <v>256</v>
      </c>
      <c r="I265" s="3">
        <v>4910</v>
      </c>
      <c r="J265" s="8">
        <f t="shared" ca="1" si="4"/>
        <v>0.34226705788120526</v>
      </c>
    </row>
    <row r="266" spans="1:10">
      <c r="A266">
        <v>263</v>
      </c>
      <c r="B266">
        <v>4</v>
      </c>
      <c r="C266">
        <v>2</v>
      </c>
      <c r="D266">
        <v>0</v>
      </c>
      <c r="E266" s="3">
        <v>71130</v>
      </c>
      <c r="F266" s="3">
        <v>39826</v>
      </c>
      <c r="G266" s="3">
        <v>1262</v>
      </c>
      <c r="H266" s="3">
        <v>216</v>
      </c>
      <c r="I266" s="3">
        <v>5036</v>
      </c>
      <c r="J266" s="8">
        <f t="shared" ca="1" si="4"/>
        <v>0.41526610876908349</v>
      </c>
    </row>
    <row r="267" spans="1:10">
      <c r="A267">
        <v>264</v>
      </c>
      <c r="B267">
        <v>3</v>
      </c>
      <c r="C267">
        <v>3</v>
      </c>
      <c r="D267">
        <v>1</v>
      </c>
      <c r="E267" s="3">
        <v>37375</v>
      </c>
      <c r="F267" s="3" t="s">
        <v>4</v>
      </c>
      <c r="G267" s="3">
        <v>985</v>
      </c>
      <c r="H267" s="3">
        <v>255</v>
      </c>
      <c r="I267" s="3">
        <v>3616</v>
      </c>
      <c r="J267" s="8">
        <f t="shared" ca="1" si="4"/>
        <v>-0.40742160758636969</v>
      </c>
    </row>
    <row r="268" spans="1:10">
      <c r="A268">
        <v>265</v>
      </c>
      <c r="B268">
        <v>4</v>
      </c>
      <c r="C268">
        <v>4</v>
      </c>
      <c r="D268">
        <v>0</v>
      </c>
      <c r="E268" s="3">
        <v>21701</v>
      </c>
      <c r="F268" s="3">
        <v>20331</v>
      </c>
      <c r="G268" s="3">
        <v>799</v>
      </c>
      <c r="H268" s="3">
        <v>206</v>
      </c>
      <c r="I268" s="3">
        <v>2493</v>
      </c>
      <c r="J268" s="8">
        <f t="shared" ca="1" si="4"/>
        <v>-1.0580401325632527</v>
      </c>
    </row>
    <row r="269" spans="1:10">
      <c r="A269">
        <v>266</v>
      </c>
      <c r="B269">
        <v>1</v>
      </c>
      <c r="C269">
        <v>4</v>
      </c>
      <c r="D269">
        <v>0</v>
      </c>
      <c r="E269" s="3">
        <v>27700</v>
      </c>
      <c r="F269" s="3" t="s">
        <v>4</v>
      </c>
      <c r="G269" s="3">
        <v>728</v>
      </c>
      <c r="H269" s="3">
        <v>203</v>
      </c>
      <c r="I269" s="3">
        <v>555</v>
      </c>
      <c r="J269" s="8">
        <f t="shared" ca="1" si="4"/>
        <v>-2.1808350581244276</v>
      </c>
    </row>
    <row r="270" spans="1:10">
      <c r="A270">
        <v>267</v>
      </c>
      <c r="B270">
        <v>1</v>
      </c>
      <c r="C270">
        <v>1</v>
      </c>
      <c r="D270">
        <v>0</v>
      </c>
      <c r="E270" s="3">
        <v>32420</v>
      </c>
      <c r="F270" s="3" t="s">
        <v>4</v>
      </c>
      <c r="G270" s="3">
        <v>1075</v>
      </c>
      <c r="H270" s="3">
        <v>203</v>
      </c>
      <c r="I270" s="3">
        <v>1352</v>
      </c>
      <c r="J270" s="8">
        <f t="shared" ca="1" si="4"/>
        <v>-1.7190870933812612</v>
      </c>
    </row>
    <row r="271" spans="1:10">
      <c r="A271">
        <v>268</v>
      </c>
      <c r="B271">
        <v>2</v>
      </c>
      <c r="C271">
        <v>2</v>
      </c>
      <c r="D271">
        <v>1</v>
      </c>
      <c r="E271" s="3">
        <v>65740</v>
      </c>
      <c r="F271" s="3">
        <v>33583</v>
      </c>
      <c r="G271" s="3">
        <v>1044</v>
      </c>
      <c r="H271" s="3">
        <v>244</v>
      </c>
      <c r="I271" s="3">
        <v>4646</v>
      </c>
      <c r="J271" s="8">
        <f t="shared" ca="1" si="4"/>
        <v>0.18931666554469845</v>
      </c>
    </row>
    <row r="272" spans="1:10">
      <c r="A272">
        <v>269</v>
      </c>
      <c r="B272">
        <v>4</v>
      </c>
      <c r="C272">
        <v>4</v>
      </c>
      <c r="D272">
        <v>1</v>
      </c>
      <c r="E272" s="3">
        <v>37552</v>
      </c>
      <c r="F272" s="3">
        <v>22103</v>
      </c>
      <c r="G272" s="3">
        <v>893</v>
      </c>
      <c r="H272" s="3">
        <v>260</v>
      </c>
      <c r="I272" s="3">
        <v>4997</v>
      </c>
      <c r="J272" s="8">
        <f t="shared" ca="1" si="4"/>
        <v>0.39267116444664496</v>
      </c>
    </row>
    <row r="273" spans="1:10">
      <c r="A273">
        <v>270</v>
      </c>
      <c r="B273">
        <v>3</v>
      </c>
      <c r="C273">
        <v>2</v>
      </c>
      <c r="D273">
        <v>1</v>
      </c>
      <c r="E273" s="3">
        <v>58182</v>
      </c>
      <c r="F273" s="3">
        <v>37835</v>
      </c>
      <c r="G273" s="3">
        <v>1576</v>
      </c>
      <c r="H273" s="3">
        <v>248</v>
      </c>
      <c r="I273" s="3">
        <v>8318</v>
      </c>
      <c r="J273" s="8">
        <f t="shared" ca="1" si="4"/>
        <v>2.3167175771342929</v>
      </c>
    </row>
    <row r="274" spans="1:10">
      <c r="A274">
        <v>271</v>
      </c>
      <c r="B274">
        <v>2</v>
      </c>
      <c r="C274">
        <v>4</v>
      </c>
      <c r="D274">
        <v>1</v>
      </c>
      <c r="E274" s="3">
        <v>34662</v>
      </c>
      <c r="F274" s="3">
        <v>22798</v>
      </c>
      <c r="G274" s="3">
        <v>724</v>
      </c>
      <c r="H274" s="3">
        <v>245</v>
      </c>
      <c r="I274" s="3">
        <v>4596</v>
      </c>
      <c r="J274" s="8">
        <f t="shared" ca="1" si="4"/>
        <v>0.16034878820823883</v>
      </c>
    </row>
    <row r="275" spans="1:10">
      <c r="A275">
        <v>272</v>
      </c>
      <c r="B275">
        <v>3</v>
      </c>
      <c r="C275">
        <v>4</v>
      </c>
      <c r="D275">
        <v>0</v>
      </c>
      <c r="E275" s="3">
        <v>38634</v>
      </c>
      <c r="F275" s="3">
        <v>27213</v>
      </c>
      <c r="G275" s="3">
        <v>549</v>
      </c>
      <c r="H275" s="3">
        <v>207</v>
      </c>
      <c r="I275" s="3">
        <v>2706</v>
      </c>
      <c r="J275" s="8">
        <f t="shared" ca="1" si="4"/>
        <v>-0.93463697510993482</v>
      </c>
    </row>
    <row r="276" spans="1:10">
      <c r="A276">
        <v>273</v>
      </c>
      <c r="B276">
        <v>3</v>
      </c>
      <c r="C276">
        <v>3</v>
      </c>
      <c r="D276">
        <v>1</v>
      </c>
      <c r="E276" s="3">
        <v>27085</v>
      </c>
      <c r="F276" s="3" t="s">
        <v>4</v>
      </c>
      <c r="G276" s="3">
        <v>965</v>
      </c>
      <c r="H276" s="3">
        <v>268</v>
      </c>
      <c r="I276" s="3">
        <v>5298</v>
      </c>
      <c r="J276" s="8">
        <f t="shared" ca="1" si="4"/>
        <v>0.56705778601213186</v>
      </c>
    </row>
    <row r="277" spans="1:10">
      <c r="A277">
        <v>274</v>
      </c>
      <c r="B277">
        <v>3</v>
      </c>
      <c r="C277">
        <v>2</v>
      </c>
      <c r="D277">
        <v>1</v>
      </c>
      <c r="E277" s="3">
        <v>60590</v>
      </c>
      <c r="F277" s="3" t="s">
        <v>4</v>
      </c>
      <c r="G277" s="3">
        <v>1167</v>
      </c>
      <c r="H277" s="3">
        <v>264</v>
      </c>
      <c r="I277" s="3">
        <v>6004</v>
      </c>
      <c r="J277" s="8">
        <f t="shared" ca="1" si="4"/>
        <v>0.97608421400294165</v>
      </c>
    </row>
    <row r="278" spans="1:10">
      <c r="A278">
        <v>275</v>
      </c>
      <c r="B278">
        <v>2</v>
      </c>
      <c r="C278">
        <v>2</v>
      </c>
      <c r="D278">
        <v>1</v>
      </c>
      <c r="E278" s="3">
        <v>98881</v>
      </c>
      <c r="F278" s="3">
        <v>74825</v>
      </c>
      <c r="G278" s="3">
        <v>1295</v>
      </c>
      <c r="H278" s="3">
        <v>249</v>
      </c>
      <c r="I278" s="3">
        <v>6608</v>
      </c>
      <c r="J278" s="8">
        <f t="shared" ca="1" si="4"/>
        <v>1.326016172227374</v>
      </c>
    </row>
    <row r="279" spans="1:10">
      <c r="A279">
        <v>276</v>
      </c>
      <c r="B279">
        <v>5</v>
      </c>
      <c r="C279">
        <v>1</v>
      </c>
      <c r="D279">
        <v>1</v>
      </c>
      <c r="E279" s="3">
        <v>46473</v>
      </c>
      <c r="F279" s="3">
        <v>37134</v>
      </c>
      <c r="G279" s="3">
        <v>1489</v>
      </c>
      <c r="H279" s="3">
        <v>261</v>
      </c>
      <c r="I279" s="3">
        <v>7121</v>
      </c>
      <c r="J279" s="8">
        <f t="shared" ca="1" si="4"/>
        <v>1.6232265936994497</v>
      </c>
    </row>
    <row r="280" spans="1:10">
      <c r="A280">
        <v>277</v>
      </c>
      <c r="B280">
        <v>1</v>
      </c>
      <c r="C280">
        <v>3</v>
      </c>
      <c r="D280">
        <v>1</v>
      </c>
      <c r="E280" s="3">
        <v>54374</v>
      </c>
      <c r="F280" s="3" t="s">
        <v>4</v>
      </c>
      <c r="G280" s="3">
        <v>804</v>
      </c>
      <c r="H280" s="3">
        <v>252</v>
      </c>
      <c r="I280" s="3">
        <v>5410</v>
      </c>
      <c r="J280" s="8">
        <f t="shared" ca="1" si="4"/>
        <v>0.63194583124580139</v>
      </c>
    </row>
    <row r="281" spans="1:10">
      <c r="A281">
        <v>278</v>
      </c>
      <c r="B281">
        <v>2</v>
      </c>
      <c r="C281">
        <v>1</v>
      </c>
      <c r="D281">
        <v>1</v>
      </c>
      <c r="E281" s="3">
        <v>64630</v>
      </c>
      <c r="F281" s="3">
        <v>62321</v>
      </c>
      <c r="G281" s="3">
        <v>1585</v>
      </c>
      <c r="H281" s="3">
        <v>249</v>
      </c>
      <c r="I281" s="3">
        <v>7559</v>
      </c>
      <c r="J281" s="8">
        <f t="shared" ca="1" si="4"/>
        <v>1.8769851991668358</v>
      </c>
    </row>
    <row r="282" spans="1:10">
      <c r="A282">
        <v>279</v>
      </c>
      <c r="B282">
        <v>2</v>
      </c>
      <c r="C282">
        <v>3</v>
      </c>
      <c r="D282">
        <v>1</v>
      </c>
      <c r="E282" s="3">
        <v>39320</v>
      </c>
      <c r="F282" s="3" t="s">
        <v>4</v>
      </c>
      <c r="G282" s="3">
        <v>1259</v>
      </c>
      <c r="H282" s="3">
        <v>254</v>
      </c>
      <c r="I282" s="3">
        <v>4220</v>
      </c>
      <c r="J282" s="8">
        <f t="shared" ca="1" si="4"/>
        <v>-5.7489649361937505E-2</v>
      </c>
    </row>
    <row r="283" spans="1:10">
      <c r="A283">
        <v>280</v>
      </c>
      <c r="B283">
        <v>3</v>
      </c>
      <c r="C283">
        <v>3</v>
      </c>
      <c r="D283">
        <v>0</v>
      </c>
      <c r="E283" s="3">
        <v>31461</v>
      </c>
      <c r="F283" s="3">
        <v>20949</v>
      </c>
      <c r="G283" s="3">
        <v>888</v>
      </c>
      <c r="H283" s="3">
        <v>207</v>
      </c>
      <c r="I283" s="3">
        <v>2621</v>
      </c>
      <c r="J283" s="8">
        <f t="shared" ca="1" si="4"/>
        <v>-0.98388236658191608</v>
      </c>
    </row>
    <row r="284" spans="1:10">
      <c r="A284">
        <v>281</v>
      </c>
      <c r="B284">
        <v>4</v>
      </c>
      <c r="C284">
        <v>3</v>
      </c>
      <c r="D284">
        <v>0</v>
      </c>
      <c r="E284" s="3">
        <v>38389</v>
      </c>
      <c r="F284" s="3">
        <v>21554</v>
      </c>
      <c r="G284" s="3">
        <v>712</v>
      </c>
      <c r="H284" s="3">
        <v>222</v>
      </c>
      <c r="I284" s="3">
        <v>3712</v>
      </c>
      <c r="J284" s="8">
        <f t="shared" ca="1" si="4"/>
        <v>-0.35180328310036724</v>
      </c>
    </row>
    <row r="285" spans="1:10">
      <c r="A285">
        <v>282</v>
      </c>
      <c r="B285">
        <v>3</v>
      </c>
      <c r="C285">
        <v>1</v>
      </c>
      <c r="D285">
        <v>1</v>
      </c>
      <c r="E285" s="3">
        <v>43179</v>
      </c>
      <c r="F285" s="3" t="s">
        <v>4</v>
      </c>
      <c r="G285" s="3">
        <v>909</v>
      </c>
      <c r="H285" s="3">
        <v>257</v>
      </c>
      <c r="I285" s="3">
        <v>5218</v>
      </c>
      <c r="J285" s="8">
        <f t="shared" ca="1" si="4"/>
        <v>0.52070918227379648</v>
      </c>
    </row>
    <row r="286" spans="1:10">
      <c r="A286">
        <v>283</v>
      </c>
      <c r="B286">
        <v>3</v>
      </c>
      <c r="C286">
        <v>4</v>
      </c>
      <c r="D286">
        <v>0</v>
      </c>
      <c r="E286" s="3">
        <v>31721</v>
      </c>
      <c r="F286" s="3">
        <v>25940</v>
      </c>
      <c r="G286" s="3">
        <v>525</v>
      </c>
      <c r="H286" s="3">
        <v>210</v>
      </c>
      <c r="I286" s="3">
        <v>1619</v>
      </c>
      <c r="J286" s="8">
        <f t="shared" ca="1" si="4"/>
        <v>-1.564398628404567</v>
      </c>
    </row>
    <row r="287" spans="1:10">
      <c r="A287">
        <v>284</v>
      </c>
      <c r="B287">
        <v>1</v>
      </c>
      <c r="C287">
        <v>3</v>
      </c>
      <c r="D287">
        <v>0</v>
      </c>
      <c r="E287" s="3">
        <v>28835</v>
      </c>
      <c r="F287" s="3" t="s">
        <v>4</v>
      </c>
      <c r="G287" s="3">
        <v>793</v>
      </c>
      <c r="H287" s="3">
        <v>205</v>
      </c>
      <c r="I287" s="3">
        <v>1003</v>
      </c>
      <c r="J287" s="8">
        <f t="shared" ca="1" si="4"/>
        <v>-1.9212828771897494</v>
      </c>
    </row>
    <row r="288" spans="1:10">
      <c r="A288">
        <v>285</v>
      </c>
      <c r="B288">
        <v>2</v>
      </c>
      <c r="C288">
        <v>1</v>
      </c>
      <c r="D288">
        <v>1</v>
      </c>
      <c r="E288" s="3">
        <v>65852</v>
      </c>
      <c r="F288" s="3">
        <v>44595</v>
      </c>
      <c r="G288" s="3">
        <v>908</v>
      </c>
      <c r="H288" s="3">
        <v>246</v>
      </c>
      <c r="I288" s="3">
        <v>6546</v>
      </c>
      <c r="J288" s="8">
        <f t="shared" ca="1" si="4"/>
        <v>1.2900960043301639</v>
      </c>
    </row>
    <row r="289" spans="1:10">
      <c r="A289">
        <v>286</v>
      </c>
      <c r="B289">
        <v>4</v>
      </c>
      <c r="C289">
        <v>3</v>
      </c>
      <c r="D289">
        <v>1</v>
      </c>
      <c r="E289" s="3">
        <v>49156</v>
      </c>
      <c r="F289" s="3" t="s">
        <v>4</v>
      </c>
      <c r="G289" s="3">
        <v>838</v>
      </c>
      <c r="H289" s="3">
        <v>258</v>
      </c>
      <c r="I289" s="3">
        <v>5598</v>
      </c>
      <c r="J289" s="8">
        <f t="shared" ca="1" si="4"/>
        <v>0.74086505003088965</v>
      </c>
    </row>
    <row r="290" spans="1:10">
      <c r="A290">
        <v>287</v>
      </c>
      <c r="B290">
        <v>5</v>
      </c>
      <c r="C290">
        <v>2</v>
      </c>
      <c r="D290">
        <v>1</v>
      </c>
      <c r="E290" s="3">
        <v>57772</v>
      </c>
      <c r="F290" s="3">
        <v>48723</v>
      </c>
      <c r="G290" s="3">
        <v>1070</v>
      </c>
      <c r="H290" s="3">
        <v>269</v>
      </c>
      <c r="I290" s="3">
        <v>6650</v>
      </c>
      <c r="J290" s="8">
        <f t="shared" ca="1" si="4"/>
        <v>1.3503491891899999</v>
      </c>
    </row>
    <row r="291" spans="1:10">
      <c r="A291">
        <v>288</v>
      </c>
      <c r="B291">
        <v>3</v>
      </c>
      <c r="C291">
        <v>3</v>
      </c>
      <c r="D291">
        <v>0</v>
      </c>
      <c r="E291" s="3">
        <v>45455</v>
      </c>
      <c r="F291" s="3">
        <v>37997</v>
      </c>
      <c r="G291" s="3">
        <v>732</v>
      </c>
      <c r="H291" s="3">
        <v>217</v>
      </c>
      <c r="I291" s="3">
        <v>2263</v>
      </c>
      <c r="J291" s="8">
        <f t="shared" ca="1" si="4"/>
        <v>-1.1912923683109671</v>
      </c>
    </row>
    <row r="292" spans="1:10">
      <c r="A292">
        <v>289</v>
      </c>
      <c r="B292">
        <v>1</v>
      </c>
      <c r="C292">
        <v>3</v>
      </c>
      <c r="D292">
        <v>1</v>
      </c>
      <c r="E292" s="3">
        <v>46890</v>
      </c>
      <c r="F292" s="3" t="s">
        <v>4</v>
      </c>
      <c r="G292" s="3">
        <v>577</v>
      </c>
      <c r="H292" s="3">
        <v>244</v>
      </c>
      <c r="I292" s="3">
        <v>5140</v>
      </c>
      <c r="J292" s="8">
        <f t="shared" ca="1" si="4"/>
        <v>0.47551929362891948</v>
      </c>
    </row>
    <row r="293" spans="1:10">
      <c r="A293">
        <v>290</v>
      </c>
      <c r="B293">
        <v>10</v>
      </c>
      <c r="C293">
        <v>3</v>
      </c>
      <c r="D293">
        <v>0</v>
      </c>
      <c r="E293" s="3">
        <v>48330</v>
      </c>
      <c r="F293" s="3">
        <v>37135</v>
      </c>
      <c r="G293" s="3">
        <v>616</v>
      </c>
      <c r="H293" s="3">
        <v>230</v>
      </c>
      <c r="I293" s="3">
        <v>4681</v>
      </c>
      <c r="J293" s="8">
        <f t="shared" ca="1" si="4"/>
        <v>0.20959417968022018</v>
      </c>
    </row>
    <row r="294" spans="1:10">
      <c r="A294">
        <v>291</v>
      </c>
      <c r="B294">
        <v>3</v>
      </c>
      <c r="C294">
        <v>3</v>
      </c>
      <c r="D294">
        <v>0</v>
      </c>
      <c r="E294" s="3">
        <v>50724</v>
      </c>
      <c r="F294" s="3">
        <v>38092</v>
      </c>
      <c r="G294" s="3">
        <v>653</v>
      </c>
      <c r="H294" s="3">
        <v>201</v>
      </c>
      <c r="I294" s="3">
        <v>5330</v>
      </c>
      <c r="J294" s="8">
        <f t="shared" ca="1" si="4"/>
        <v>0.58559722750746601</v>
      </c>
    </row>
    <row r="295" spans="1:10">
      <c r="A295">
        <v>292</v>
      </c>
      <c r="B295">
        <v>4</v>
      </c>
      <c r="C295">
        <v>2</v>
      </c>
      <c r="D295">
        <v>1</v>
      </c>
      <c r="E295" s="3">
        <v>48586</v>
      </c>
      <c r="F295" s="3" t="s">
        <v>4</v>
      </c>
      <c r="G295" s="3">
        <v>679</v>
      </c>
      <c r="H295" s="3">
        <v>258</v>
      </c>
      <c r="I295" s="3">
        <v>4678</v>
      </c>
      <c r="J295" s="8">
        <f t="shared" ca="1" si="4"/>
        <v>0.2078561070400326</v>
      </c>
    </row>
    <row r="296" spans="1:10">
      <c r="A296">
        <v>293</v>
      </c>
      <c r="B296">
        <v>1</v>
      </c>
      <c r="C296">
        <v>3</v>
      </c>
      <c r="D296">
        <v>0</v>
      </c>
      <c r="E296" s="3">
        <v>29289</v>
      </c>
      <c r="F296" s="3" t="s">
        <v>4</v>
      </c>
      <c r="G296" s="3">
        <v>833</v>
      </c>
      <c r="H296" s="3">
        <v>206</v>
      </c>
      <c r="I296" s="3">
        <v>1413</v>
      </c>
      <c r="J296" s="8">
        <f t="shared" ca="1" si="4"/>
        <v>-1.6837462830307806</v>
      </c>
    </row>
    <row r="297" spans="1:10">
      <c r="A297">
        <v>294</v>
      </c>
      <c r="B297">
        <v>1</v>
      </c>
      <c r="C297">
        <v>1</v>
      </c>
      <c r="D297">
        <v>0</v>
      </c>
      <c r="E297" s="3">
        <v>36838</v>
      </c>
      <c r="F297" s="3" t="s">
        <v>4</v>
      </c>
      <c r="G297" s="3">
        <v>621</v>
      </c>
      <c r="H297" s="3">
        <v>192</v>
      </c>
      <c r="I297" s="3">
        <v>2365</v>
      </c>
      <c r="J297" s="8">
        <f t="shared" ca="1" si="4"/>
        <v>-1.1321978985445893</v>
      </c>
    </row>
    <row r="298" spans="1:10">
      <c r="A298">
        <v>295</v>
      </c>
      <c r="B298">
        <v>3</v>
      </c>
      <c r="C298">
        <v>1</v>
      </c>
      <c r="D298">
        <v>1</v>
      </c>
      <c r="E298" s="3">
        <v>39080</v>
      </c>
      <c r="F298" s="3" t="s">
        <v>4</v>
      </c>
      <c r="G298" s="3">
        <v>1103</v>
      </c>
      <c r="H298" s="3">
        <v>259</v>
      </c>
      <c r="I298" s="3">
        <v>4371</v>
      </c>
      <c r="J298" s="8">
        <f t="shared" ca="1" si="4"/>
        <v>2.9993340194170541E-2</v>
      </c>
    </row>
    <row r="299" spans="1:10">
      <c r="A299">
        <v>296</v>
      </c>
      <c r="B299">
        <v>5</v>
      </c>
      <c r="C299">
        <v>4</v>
      </c>
      <c r="D299">
        <v>0</v>
      </c>
      <c r="E299" s="3">
        <v>21382</v>
      </c>
      <c r="F299" s="3">
        <v>16970</v>
      </c>
      <c r="G299" s="3">
        <v>557</v>
      </c>
      <c r="H299" s="3">
        <v>215</v>
      </c>
      <c r="I299" s="3">
        <v>2265</v>
      </c>
      <c r="J299" s="8">
        <f t="shared" ca="1" si="4"/>
        <v>-1.1901336532175086</v>
      </c>
    </row>
    <row r="300" spans="1:10">
      <c r="A300">
        <v>297</v>
      </c>
      <c r="B300">
        <v>2</v>
      </c>
      <c r="C300">
        <v>1</v>
      </c>
      <c r="D300">
        <v>1</v>
      </c>
      <c r="E300" s="3">
        <v>42390</v>
      </c>
      <c r="F300" s="3">
        <v>26173</v>
      </c>
      <c r="G300" s="3">
        <v>1008</v>
      </c>
      <c r="H300" s="3">
        <v>247</v>
      </c>
      <c r="I300" s="3">
        <v>3516</v>
      </c>
      <c r="J300" s="8">
        <f t="shared" ca="1" si="4"/>
        <v>-0.46535736225928892</v>
      </c>
    </row>
    <row r="301" spans="1:10">
      <c r="A301">
        <v>298</v>
      </c>
      <c r="B301">
        <v>2</v>
      </c>
      <c r="C301">
        <v>2</v>
      </c>
      <c r="D301">
        <v>1</v>
      </c>
      <c r="E301" s="3">
        <v>48120</v>
      </c>
      <c r="F301" s="3">
        <v>41952</v>
      </c>
      <c r="G301" s="3">
        <v>1317</v>
      </c>
      <c r="H301" s="3">
        <v>246</v>
      </c>
      <c r="I301" s="3">
        <v>5620</v>
      </c>
      <c r="J301" s="8">
        <f t="shared" ca="1" si="4"/>
        <v>0.75361091605893182</v>
      </c>
    </row>
    <row r="302" spans="1:10">
      <c r="A302">
        <v>299</v>
      </c>
      <c r="B302">
        <v>2</v>
      </c>
      <c r="C302">
        <v>4</v>
      </c>
      <c r="D302">
        <v>1</v>
      </c>
      <c r="E302" s="3">
        <v>35343</v>
      </c>
      <c r="F302" s="3" t="s">
        <v>4</v>
      </c>
      <c r="G302" s="3">
        <v>556</v>
      </c>
      <c r="H302" s="3">
        <v>239</v>
      </c>
      <c r="I302" s="3">
        <v>4899</v>
      </c>
      <c r="J302" s="8">
        <f t="shared" ca="1" si="4"/>
        <v>0.33589412486718412</v>
      </c>
    </row>
    <row r="303" spans="1:10">
      <c r="A303">
        <v>300</v>
      </c>
      <c r="B303">
        <v>5</v>
      </c>
      <c r="C303">
        <v>2</v>
      </c>
      <c r="D303">
        <v>1</v>
      </c>
      <c r="E303" s="3">
        <v>75049</v>
      </c>
      <c r="F303" s="3">
        <v>55657</v>
      </c>
      <c r="G303" s="3">
        <v>1380</v>
      </c>
      <c r="H303" s="3">
        <v>272</v>
      </c>
      <c r="I303" s="3">
        <v>5384</v>
      </c>
      <c r="J303" s="8">
        <f t="shared" ca="1" si="4"/>
        <v>0.61688253503084245</v>
      </c>
    </row>
    <row r="304" spans="1:10">
      <c r="A304">
        <v>301</v>
      </c>
      <c r="B304">
        <v>1</v>
      </c>
      <c r="C304">
        <v>3</v>
      </c>
      <c r="D304">
        <v>1</v>
      </c>
      <c r="E304" s="3">
        <v>32316</v>
      </c>
      <c r="F304" s="3" t="s">
        <v>4</v>
      </c>
      <c r="G304" s="3">
        <v>790</v>
      </c>
      <c r="H304" s="3">
        <v>260</v>
      </c>
      <c r="I304" s="3">
        <v>3138</v>
      </c>
      <c r="J304" s="8">
        <f t="shared" ca="1" si="4"/>
        <v>-0.68435451492292365</v>
      </c>
    </row>
    <row r="305" spans="1:10">
      <c r="A305">
        <v>302</v>
      </c>
      <c r="B305">
        <v>3</v>
      </c>
      <c r="C305">
        <v>3</v>
      </c>
      <c r="D305">
        <v>0</v>
      </c>
      <c r="E305" s="3">
        <v>46289</v>
      </c>
      <c r="F305" s="3">
        <v>42421</v>
      </c>
      <c r="G305" s="3">
        <v>778</v>
      </c>
      <c r="H305" s="3">
        <v>208</v>
      </c>
      <c r="I305" s="3">
        <v>2395</v>
      </c>
      <c r="J305" s="8">
        <f t="shared" ca="1" si="4"/>
        <v>-1.1148171721427136</v>
      </c>
    </row>
    <row r="306" spans="1:10">
      <c r="A306">
        <v>303</v>
      </c>
      <c r="B306">
        <v>2</v>
      </c>
      <c r="C306">
        <v>4</v>
      </c>
      <c r="D306">
        <v>0</v>
      </c>
      <c r="E306" s="3">
        <v>35883</v>
      </c>
      <c r="F306" s="3">
        <v>19692</v>
      </c>
      <c r="G306" s="3">
        <v>895</v>
      </c>
      <c r="H306" s="3">
        <v>203</v>
      </c>
      <c r="I306" s="3">
        <v>2350</v>
      </c>
      <c r="J306" s="8">
        <f t="shared" ca="1" si="4"/>
        <v>-1.1408882617455274</v>
      </c>
    </row>
    <row r="307" spans="1:10">
      <c r="A307">
        <v>304</v>
      </c>
      <c r="B307">
        <v>3</v>
      </c>
      <c r="C307">
        <v>3</v>
      </c>
      <c r="D307">
        <v>1</v>
      </c>
      <c r="E307" s="3">
        <v>37904</v>
      </c>
      <c r="F307" s="3">
        <v>23890</v>
      </c>
      <c r="G307" s="3">
        <v>1614</v>
      </c>
      <c r="H307" s="3">
        <v>267</v>
      </c>
      <c r="I307" s="3">
        <v>6846</v>
      </c>
      <c r="J307" s="8">
        <f t="shared" ca="1" si="4"/>
        <v>1.4639032683489217</v>
      </c>
    </row>
    <row r="308" spans="1:10">
      <c r="A308">
        <v>305</v>
      </c>
      <c r="B308">
        <v>3</v>
      </c>
      <c r="C308">
        <v>3</v>
      </c>
      <c r="D308">
        <v>1</v>
      </c>
      <c r="E308" s="3">
        <v>54901</v>
      </c>
      <c r="F308" s="3">
        <v>28768</v>
      </c>
      <c r="G308" s="3">
        <v>1306</v>
      </c>
      <c r="H308" s="3">
        <v>266</v>
      </c>
      <c r="I308" s="3">
        <v>5224</v>
      </c>
      <c r="J308" s="8">
        <f t="shared" ca="1" si="4"/>
        <v>0.52418532755417169</v>
      </c>
    </row>
    <row r="309" spans="1:10">
      <c r="A309">
        <v>306</v>
      </c>
      <c r="B309">
        <v>4</v>
      </c>
      <c r="C309">
        <v>3</v>
      </c>
      <c r="D309">
        <v>0</v>
      </c>
      <c r="E309" s="3">
        <v>32649</v>
      </c>
      <c r="F309" s="3">
        <v>24742</v>
      </c>
      <c r="G309" s="3">
        <v>1103</v>
      </c>
      <c r="H309" s="3">
        <v>212</v>
      </c>
      <c r="I309" s="3">
        <v>4999</v>
      </c>
      <c r="J309" s="8">
        <f t="shared" ca="1" si="4"/>
        <v>0.39382987954010334</v>
      </c>
    </row>
    <row r="310" spans="1:10">
      <c r="A310">
        <v>307</v>
      </c>
      <c r="B310">
        <v>2</v>
      </c>
      <c r="C310">
        <v>4</v>
      </c>
      <c r="D310">
        <v>1</v>
      </c>
      <c r="E310" s="3">
        <v>16971</v>
      </c>
      <c r="F310" s="3" t="s">
        <v>4</v>
      </c>
      <c r="G310" s="3">
        <v>807</v>
      </c>
      <c r="H310" s="3">
        <v>241</v>
      </c>
      <c r="I310" s="3">
        <v>3459</v>
      </c>
      <c r="J310" s="8">
        <f t="shared" ca="1" si="4"/>
        <v>-0.49838074242285291</v>
      </c>
    </row>
    <row r="311" spans="1:10">
      <c r="A311">
        <v>308</v>
      </c>
      <c r="B311">
        <v>3</v>
      </c>
      <c r="C311">
        <v>4</v>
      </c>
      <c r="D311">
        <v>1</v>
      </c>
      <c r="E311" s="3">
        <v>34431</v>
      </c>
      <c r="F311" s="3" t="s">
        <v>4</v>
      </c>
      <c r="G311" s="3">
        <v>805</v>
      </c>
      <c r="H311" s="3">
        <v>258</v>
      </c>
      <c r="I311" s="3">
        <v>5426</v>
      </c>
      <c r="J311" s="8">
        <f t="shared" ca="1" si="4"/>
        <v>0.64121555199346847</v>
      </c>
    </row>
    <row r="312" spans="1:10">
      <c r="A312">
        <v>309</v>
      </c>
      <c r="B312">
        <v>5</v>
      </c>
      <c r="C312">
        <v>4</v>
      </c>
      <c r="D312">
        <v>0</v>
      </c>
      <c r="E312" s="3">
        <v>30539</v>
      </c>
      <c r="F312" s="3">
        <v>22543</v>
      </c>
      <c r="G312" s="3">
        <v>334</v>
      </c>
      <c r="H312" s="3">
        <v>213</v>
      </c>
      <c r="I312" s="3">
        <v>2962</v>
      </c>
      <c r="J312" s="8">
        <f t="shared" ca="1" si="4"/>
        <v>-0.78632144314726149</v>
      </c>
    </row>
    <row r="313" spans="1:10">
      <c r="A313">
        <v>310</v>
      </c>
      <c r="B313">
        <v>1</v>
      </c>
      <c r="C313">
        <v>4</v>
      </c>
      <c r="D313">
        <v>0</v>
      </c>
      <c r="E313" s="3">
        <v>32697</v>
      </c>
      <c r="F313" s="3" t="s">
        <v>4</v>
      </c>
      <c r="G313" s="3">
        <v>623</v>
      </c>
      <c r="H313" s="3">
        <v>202</v>
      </c>
      <c r="I313" s="3">
        <v>1340</v>
      </c>
      <c r="J313" s="8">
        <f t="shared" ca="1" si="4"/>
        <v>-1.7260393839420116</v>
      </c>
    </row>
    <row r="314" spans="1:10">
      <c r="A314">
        <v>311</v>
      </c>
      <c r="B314">
        <v>4</v>
      </c>
      <c r="C314">
        <v>2</v>
      </c>
      <c r="D314">
        <v>1</v>
      </c>
      <c r="E314" s="3">
        <v>84886</v>
      </c>
      <c r="F314" s="3" t="s">
        <v>4</v>
      </c>
      <c r="G314" s="3">
        <v>1141</v>
      </c>
      <c r="H314" s="3">
        <v>260</v>
      </c>
      <c r="I314" s="3">
        <v>6490</v>
      </c>
      <c r="J314" s="8">
        <f t="shared" ca="1" si="4"/>
        <v>1.2576519817133291</v>
      </c>
    </row>
    <row r="315" spans="1:10">
      <c r="A315">
        <v>312</v>
      </c>
      <c r="B315">
        <v>3</v>
      </c>
      <c r="C315">
        <v>1</v>
      </c>
      <c r="D315">
        <v>0</v>
      </c>
      <c r="E315" s="3">
        <v>29386</v>
      </c>
      <c r="F315" s="3">
        <v>17430</v>
      </c>
      <c r="G315" s="3">
        <v>875</v>
      </c>
      <c r="H315" s="3">
        <v>205</v>
      </c>
      <c r="I315" s="3">
        <v>2334</v>
      </c>
      <c r="J315" s="8">
        <f t="shared" ca="1" si="4"/>
        <v>-1.1501579824931945</v>
      </c>
    </row>
    <row r="316" spans="1:10">
      <c r="A316">
        <v>313</v>
      </c>
      <c r="B316">
        <v>4</v>
      </c>
      <c r="C316">
        <v>4</v>
      </c>
      <c r="D316">
        <v>0</v>
      </c>
      <c r="E316" s="3">
        <v>24109</v>
      </c>
      <c r="F316" s="3">
        <v>20314</v>
      </c>
      <c r="G316" s="3">
        <v>389</v>
      </c>
      <c r="H316" s="3">
        <v>211</v>
      </c>
      <c r="I316" s="3">
        <v>2560</v>
      </c>
      <c r="J316" s="8">
        <f t="shared" ca="1" si="4"/>
        <v>-1.0192231769323969</v>
      </c>
    </row>
    <row r="317" spans="1:10">
      <c r="A317">
        <v>314</v>
      </c>
      <c r="B317">
        <v>2</v>
      </c>
      <c r="C317">
        <v>1</v>
      </c>
      <c r="D317">
        <v>1</v>
      </c>
      <c r="E317" s="3">
        <v>36493</v>
      </c>
      <c r="F317" s="3">
        <v>32221</v>
      </c>
      <c r="G317" s="3">
        <v>1434</v>
      </c>
      <c r="H317" s="3">
        <v>248</v>
      </c>
      <c r="I317" s="3">
        <v>5504</v>
      </c>
      <c r="J317" s="8">
        <f t="shared" ca="1" si="4"/>
        <v>0.68640544063834552</v>
      </c>
    </row>
    <row r="318" spans="1:10">
      <c r="A318">
        <v>315</v>
      </c>
      <c r="B318">
        <v>4</v>
      </c>
      <c r="C318">
        <v>1</v>
      </c>
      <c r="D318">
        <v>1</v>
      </c>
      <c r="E318" s="3">
        <v>55506</v>
      </c>
      <c r="F318" s="3">
        <v>53412</v>
      </c>
      <c r="G318" s="3">
        <v>1112</v>
      </c>
      <c r="H318" s="3">
        <v>264</v>
      </c>
      <c r="I318" s="3">
        <v>5924</v>
      </c>
      <c r="J318" s="8">
        <f t="shared" ca="1" si="4"/>
        <v>0.92973561026460627</v>
      </c>
    </row>
    <row r="319" spans="1:10">
      <c r="A319">
        <v>316</v>
      </c>
      <c r="B319">
        <v>3</v>
      </c>
      <c r="C319">
        <v>3</v>
      </c>
      <c r="D319">
        <v>1</v>
      </c>
      <c r="E319" s="3">
        <v>39627</v>
      </c>
      <c r="F319" s="3">
        <v>21831</v>
      </c>
      <c r="G319" s="3">
        <v>933</v>
      </c>
      <c r="H319" s="3">
        <v>264</v>
      </c>
      <c r="I319" s="3">
        <v>5137</v>
      </c>
      <c r="J319" s="8">
        <f t="shared" ca="1" si="4"/>
        <v>0.47378122098873193</v>
      </c>
    </row>
    <row r="320" spans="1:10">
      <c r="A320">
        <v>317</v>
      </c>
      <c r="B320">
        <v>2</v>
      </c>
      <c r="C320">
        <v>4</v>
      </c>
      <c r="D320">
        <v>0</v>
      </c>
      <c r="E320" s="3">
        <v>28910</v>
      </c>
      <c r="F320" s="3">
        <v>14855</v>
      </c>
      <c r="G320" s="3">
        <v>490</v>
      </c>
      <c r="H320" s="3">
        <v>203</v>
      </c>
      <c r="I320" s="3">
        <v>1129</v>
      </c>
      <c r="J320" s="8">
        <f t="shared" ca="1" si="4"/>
        <v>-1.8482838263018713</v>
      </c>
    </row>
    <row r="321" spans="1:10">
      <c r="A321">
        <v>318</v>
      </c>
      <c r="B321">
        <v>4</v>
      </c>
      <c r="C321">
        <v>3</v>
      </c>
      <c r="D321">
        <v>1</v>
      </c>
      <c r="E321" s="3">
        <v>24493</v>
      </c>
      <c r="F321" s="3" t="s">
        <v>4</v>
      </c>
      <c r="G321" s="3">
        <v>1136</v>
      </c>
      <c r="H321" s="3">
        <v>268</v>
      </c>
      <c r="I321" s="3">
        <v>4678</v>
      </c>
      <c r="J321" s="8">
        <f t="shared" ca="1" si="4"/>
        <v>0.2078561070400326</v>
      </c>
    </row>
    <row r="322" spans="1:10">
      <c r="A322">
        <v>319</v>
      </c>
      <c r="B322">
        <v>3</v>
      </c>
      <c r="C322">
        <v>1</v>
      </c>
      <c r="D322">
        <v>1</v>
      </c>
      <c r="E322" s="3">
        <v>41965</v>
      </c>
      <c r="F322" s="3">
        <v>36335</v>
      </c>
      <c r="G322" s="3">
        <v>1242</v>
      </c>
      <c r="H322" s="3">
        <v>256</v>
      </c>
      <c r="I322" s="3">
        <v>6195</v>
      </c>
      <c r="J322" s="8">
        <f t="shared" ca="1" si="4"/>
        <v>1.0867415054282175</v>
      </c>
    </row>
    <row r="323" spans="1:10">
      <c r="A323">
        <v>320</v>
      </c>
      <c r="B323">
        <v>2</v>
      </c>
      <c r="C323">
        <v>1</v>
      </c>
      <c r="D323">
        <v>0</v>
      </c>
      <c r="E323" s="3">
        <v>69615</v>
      </c>
      <c r="F323" s="3">
        <v>63710</v>
      </c>
      <c r="G323" s="3">
        <v>1038</v>
      </c>
      <c r="H323" s="3">
        <v>205</v>
      </c>
      <c r="I323" s="3">
        <v>4300</v>
      </c>
      <c r="J323" s="8">
        <f t="shared" ca="1" si="4"/>
        <v>-1.1141045623602117E-2</v>
      </c>
    </row>
    <row r="324" spans="1:10">
      <c r="A324">
        <v>321</v>
      </c>
      <c r="B324">
        <v>3</v>
      </c>
      <c r="C324">
        <v>2</v>
      </c>
      <c r="D324">
        <v>1</v>
      </c>
      <c r="E324" s="3">
        <v>41069</v>
      </c>
      <c r="F324" s="3" t="s">
        <v>4</v>
      </c>
      <c r="G324" s="3">
        <v>1493</v>
      </c>
      <c r="H324" s="3">
        <v>259</v>
      </c>
      <c r="I324" s="3">
        <v>3374</v>
      </c>
      <c r="J324" s="8">
        <f t="shared" ca="1" si="4"/>
        <v>-0.54762613389483428</v>
      </c>
    </row>
    <row r="325" spans="1:10">
      <c r="A325">
        <v>322</v>
      </c>
      <c r="B325">
        <v>1</v>
      </c>
      <c r="C325">
        <v>4</v>
      </c>
      <c r="D325">
        <v>0</v>
      </c>
      <c r="E325" s="3">
        <v>22091</v>
      </c>
      <c r="F325" s="3" t="s">
        <v>4</v>
      </c>
      <c r="G325" s="3">
        <v>613</v>
      </c>
      <c r="H325" s="3">
        <v>208</v>
      </c>
      <c r="I325" s="3">
        <v>2562</v>
      </c>
      <c r="J325" s="8">
        <f t="shared" ref="J325:J388" ca="1" si="5">(I325-$N$5)/$N$6</f>
        <v>-1.0180644618389385</v>
      </c>
    </row>
    <row r="326" spans="1:10">
      <c r="A326">
        <v>323</v>
      </c>
      <c r="B326">
        <v>6</v>
      </c>
      <c r="C326">
        <v>1</v>
      </c>
      <c r="D326">
        <v>1</v>
      </c>
      <c r="E326" s="3">
        <v>40813</v>
      </c>
      <c r="F326" s="3">
        <v>21383</v>
      </c>
      <c r="G326" s="3">
        <v>1039</v>
      </c>
      <c r="H326" s="3">
        <v>266</v>
      </c>
      <c r="I326" s="3">
        <v>5677</v>
      </c>
      <c r="J326" s="8">
        <f t="shared" ca="1" si="5"/>
        <v>0.78663429622249581</v>
      </c>
    </row>
    <row r="327" spans="1:10">
      <c r="A327">
        <v>324</v>
      </c>
      <c r="B327">
        <v>3</v>
      </c>
      <c r="C327">
        <v>3</v>
      </c>
      <c r="D327">
        <v>1</v>
      </c>
      <c r="E327" s="3">
        <v>40742</v>
      </c>
      <c r="F327" s="3" t="s">
        <v>4</v>
      </c>
      <c r="G327" s="3">
        <v>1403</v>
      </c>
      <c r="H327" s="3">
        <v>258</v>
      </c>
      <c r="I327" s="3">
        <v>4857</v>
      </c>
      <c r="J327" s="8">
        <f t="shared" ca="1" si="5"/>
        <v>0.31156110790455804</v>
      </c>
    </row>
    <row r="328" spans="1:10">
      <c r="A328">
        <v>325</v>
      </c>
      <c r="B328">
        <v>3</v>
      </c>
      <c r="C328">
        <v>3</v>
      </c>
      <c r="D328">
        <v>0</v>
      </c>
      <c r="E328" s="3">
        <v>21699</v>
      </c>
      <c r="F328" s="3">
        <v>13704</v>
      </c>
      <c r="G328" s="3">
        <v>418</v>
      </c>
      <c r="H328" s="3">
        <v>212</v>
      </c>
      <c r="I328" s="3">
        <v>3074</v>
      </c>
      <c r="J328" s="8">
        <f t="shared" ca="1" si="5"/>
        <v>-0.72143339791359196</v>
      </c>
    </row>
    <row r="329" spans="1:10">
      <c r="A329">
        <v>326</v>
      </c>
      <c r="B329">
        <v>3</v>
      </c>
      <c r="C329">
        <v>3</v>
      </c>
      <c r="D329">
        <v>0</v>
      </c>
      <c r="E329" s="3">
        <v>24430</v>
      </c>
      <c r="F329" s="3">
        <v>20987</v>
      </c>
      <c r="G329" s="3">
        <v>610</v>
      </c>
      <c r="H329" s="3">
        <v>214</v>
      </c>
      <c r="I329" s="3">
        <v>2269</v>
      </c>
      <c r="J329" s="8">
        <f t="shared" ca="1" si="5"/>
        <v>-1.1878162230305918</v>
      </c>
    </row>
    <row r="330" spans="1:10">
      <c r="A330">
        <v>327</v>
      </c>
      <c r="B330">
        <v>2</v>
      </c>
      <c r="C330">
        <v>3</v>
      </c>
      <c r="D330">
        <v>1</v>
      </c>
      <c r="E330" s="3">
        <v>49744</v>
      </c>
      <c r="F330" s="3" t="s">
        <v>4</v>
      </c>
      <c r="G330" s="3">
        <v>1734</v>
      </c>
      <c r="H330" s="3">
        <v>254</v>
      </c>
      <c r="I330" s="3">
        <v>5868</v>
      </c>
      <c r="J330" s="8">
        <f t="shared" ca="1" si="5"/>
        <v>0.8972915876477715</v>
      </c>
    </row>
    <row r="331" spans="1:10">
      <c r="A331">
        <v>328</v>
      </c>
      <c r="B331">
        <v>4</v>
      </c>
      <c r="C331">
        <v>4</v>
      </c>
      <c r="D331">
        <v>0</v>
      </c>
      <c r="E331" s="3">
        <v>19316</v>
      </c>
      <c r="F331" s="3">
        <v>10680</v>
      </c>
      <c r="G331" s="3">
        <v>760</v>
      </c>
      <c r="H331" s="3">
        <v>212</v>
      </c>
      <c r="I331" s="3">
        <v>3452</v>
      </c>
      <c r="J331" s="8">
        <f t="shared" ca="1" si="5"/>
        <v>-0.50243624524995723</v>
      </c>
    </row>
    <row r="332" spans="1:10">
      <c r="A332">
        <v>329</v>
      </c>
      <c r="B332">
        <v>8</v>
      </c>
      <c r="C332">
        <v>1</v>
      </c>
      <c r="D332">
        <v>1</v>
      </c>
      <c r="E332" s="3">
        <v>52862</v>
      </c>
      <c r="F332" s="3">
        <v>42294</v>
      </c>
      <c r="G332" s="3">
        <v>1042</v>
      </c>
      <c r="H332" s="3">
        <v>279</v>
      </c>
      <c r="I332" s="3">
        <v>8323</v>
      </c>
      <c r="J332" s="8">
        <f t="shared" ca="1" si="5"/>
        <v>2.319614364867939</v>
      </c>
    </row>
    <row r="333" spans="1:10">
      <c r="A333">
        <v>330</v>
      </c>
      <c r="B333">
        <v>3</v>
      </c>
      <c r="C333">
        <v>2</v>
      </c>
      <c r="D333">
        <v>0</v>
      </c>
      <c r="E333" s="3">
        <v>83859</v>
      </c>
      <c r="F333" s="3">
        <v>65582</v>
      </c>
      <c r="G333" s="3">
        <v>1166</v>
      </c>
      <c r="H333" s="3">
        <v>209</v>
      </c>
      <c r="I333" s="3">
        <v>5906</v>
      </c>
      <c r="J333" s="8">
        <f t="shared" ca="1" si="5"/>
        <v>0.91930717442348087</v>
      </c>
    </row>
    <row r="334" spans="1:10">
      <c r="A334">
        <v>331</v>
      </c>
      <c r="B334">
        <v>2</v>
      </c>
      <c r="C334">
        <v>2</v>
      </c>
      <c r="D334">
        <v>1</v>
      </c>
      <c r="E334" s="3">
        <v>46023</v>
      </c>
      <c r="F334" s="3">
        <v>30393</v>
      </c>
      <c r="G334" s="3">
        <v>1589</v>
      </c>
      <c r="H334" s="3">
        <v>245</v>
      </c>
      <c r="I334" s="3">
        <v>5452</v>
      </c>
      <c r="J334" s="8">
        <f t="shared" ca="1" si="5"/>
        <v>0.65627884820842752</v>
      </c>
    </row>
    <row r="335" spans="1:10">
      <c r="A335">
        <v>332</v>
      </c>
      <c r="B335">
        <v>1</v>
      </c>
      <c r="C335">
        <v>4</v>
      </c>
      <c r="D335">
        <v>0</v>
      </c>
      <c r="E335" s="3">
        <v>26351</v>
      </c>
      <c r="F335" s="3" t="s">
        <v>4</v>
      </c>
      <c r="G335" s="3">
        <v>623</v>
      </c>
      <c r="H335" s="3">
        <v>201</v>
      </c>
      <c r="I335" s="3">
        <v>2097</v>
      </c>
      <c r="J335" s="8">
        <f t="shared" ca="1" si="5"/>
        <v>-1.2874657210680129</v>
      </c>
    </row>
    <row r="336" spans="1:10">
      <c r="A336">
        <v>333</v>
      </c>
      <c r="B336">
        <v>4</v>
      </c>
      <c r="C336">
        <v>1</v>
      </c>
      <c r="D336">
        <v>1</v>
      </c>
      <c r="E336" s="3">
        <v>50383</v>
      </c>
      <c r="F336" s="3">
        <v>35749</v>
      </c>
      <c r="G336" s="3">
        <v>614</v>
      </c>
      <c r="H336" s="3">
        <v>266</v>
      </c>
      <c r="I336" s="3">
        <v>6669</v>
      </c>
      <c r="J336" s="8">
        <f t="shared" ca="1" si="5"/>
        <v>1.3613569825778546</v>
      </c>
    </row>
    <row r="337" spans="1:10">
      <c r="A337">
        <v>334</v>
      </c>
      <c r="B337">
        <v>5</v>
      </c>
      <c r="C337">
        <v>1</v>
      </c>
      <c r="D337">
        <v>1</v>
      </c>
      <c r="E337" s="3">
        <v>36630</v>
      </c>
      <c r="F337" s="3">
        <v>22871</v>
      </c>
      <c r="G337" s="3">
        <v>1295</v>
      </c>
      <c r="H337" s="3">
        <v>268</v>
      </c>
      <c r="I337" s="3">
        <v>7437</v>
      </c>
      <c r="J337" s="8">
        <f t="shared" ca="1" si="5"/>
        <v>1.8063035784658743</v>
      </c>
    </row>
    <row r="338" spans="1:10">
      <c r="A338">
        <v>335</v>
      </c>
      <c r="B338">
        <v>6</v>
      </c>
      <c r="C338">
        <v>1</v>
      </c>
      <c r="D338">
        <v>1</v>
      </c>
      <c r="E338" s="3">
        <v>39773</v>
      </c>
      <c r="F338" s="3" t="s">
        <v>4</v>
      </c>
      <c r="G338" s="3">
        <v>853</v>
      </c>
      <c r="H338" s="3">
        <v>272</v>
      </c>
      <c r="I338" s="3">
        <v>5070</v>
      </c>
      <c r="J338" s="8">
        <f t="shared" ca="1" si="5"/>
        <v>0.43496426535787602</v>
      </c>
    </row>
    <row r="339" spans="1:10">
      <c r="A339">
        <v>336</v>
      </c>
      <c r="B339">
        <v>2</v>
      </c>
      <c r="C339">
        <v>3</v>
      </c>
      <c r="D339">
        <v>0</v>
      </c>
      <c r="E339" s="3">
        <v>38891</v>
      </c>
      <c r="F339" s="3">
        <v>23808</v>
      </c>
      <c r="G339" s="3">
        <v>1060</v>
      </c>
      <c r="H339" s="3">
        <v>202</v>
      </c>
      <c r="I339" s="3">
        <v>1664</v>
      </c>
      <c r="J339" s="8">
        <f t="shared" ca="1" si="5"/>
        <v>-1.5383275388017532</v>
      </c>
    </row>
    <row r="340" spans="1:10">
      <c r="A340">
        <v>337</v>
      </c>
      <c r="B340">
        <v>5</v>
      </c>
      <c r="C340">
        <v>3</v>
      </c>
      <c r="D340">
        <v>1</v>
      </c>
      <c r="E340" s="3">
        <v>42323</v>
      </c>
      <c r="F340" s="3">
        <v>28427</v>
      </c>
      <c r="G340" s="3">
        <v>866</v>
      </c>
      <c r="H340" s="3">
        <v>279</v>
      </c>
      <c r="I340" s="3">
        <v>5509</v>
      </c>
      <c r="J340" s="8">
        <f t="shared" ca="1" si="5"/>
        <v>0.68930222837199151</v>
      </c>
    </row>
    <row r="341" spans="1:10">
      <c r="A341">
        <v>338</v>
      </c>
      <c r="B341">
        <v>3</v>
      </c>
      <c r="C341">
        <v>2</v>
      </c>
      <c r="D341">
        <v>1</v>
      </c>
      <c r="E341" s="3">
        <v>43891</v>
      </c>
      <c r="F341" s="3">
        <v>43745</v>
      </c>
      <c r="G341" s="3">
        <v>1707</v>
      </c>
      <c r="H341" s="3">
        <v>257</v>
      </c>
      <c r="I341" s="3">
        <v>6445</v>
      </c>
      <c r="J341" s="8">
        <f t="shared" ca="1" si="5"/>
        <v>1.2315808921105156</v>
      </c>
    </row>
    <row r="342" spans="1:10">
      <c r="A342">
        <v>339</v>
      </c>
      <c r="B342">
        <v>5</v>
      </c>
      <c r="C342">
        <v>2</v>
      </c>
      <c r="D342">
        <v>1</v>
      </c>
      <c r="E342" s="3">
        <v>71659</v>
      </c>
      <c r="F342" s="3">
        <v>70436</v>
      </c>
      <c r="G342" s="3">
        <v>1138</v>
      </c>
      <c r="H342" s="3">
        <v>267</v>
      </c>
      <c r="I342" s="3">
        <v>5896</v>
      </c>
      <c r="J342" s="8">
        <f t="shared" ca="1" si="5"/>
        <v>0.91351359895618889</v>
      </c>
    </row>
    <row r="343" spans="1:10">
      <c r="A343">
        <v>340</v>
      </c>
      <c r="B343">
        <v>5</v>
      </c>
      <c r="C343">
        <v>3</v>
      </c>
      <c r="D343">
        <v>0</v>
      </c>
      <c r="E343" s="3">
        <v>35241</v>
      </c>
      <c r="F343" s="3">
        <v>18677</v>
      </c>
      <c r="G343" s="3">
        <v>553</v>
      </c>
      <c r="H343" s="3">
        <v>221</v>
      </c>
      <c r="I343" s="3">
        <v>3903</v>
      </c>
      <c r="J343" s="8">
        <f t="shared" ca="1" si="5"/>
        <v>-0.24114599167509149</v>
      </c>
    </row>
    <row r="344" spans="1:10">
      <c r="A344">
        <v>341</v>
      </c>
      <c r="B344">
        <v>5</v>
      </c>
      <c r="C344">
        <v>4</v>
      </c>
      <c r="D344">
        <v>0</v>
      </c>
      <c r="E344" s="3">
        <v>17881</v>
      </c>
      <c r="F344" s="3">
        <v>10509</v>
      </c>
      <c r="G344" s="3">
        <v>558</v>
      </c>
      <c r="H344" s="3">
        <v>217</v>
      </c>
      <c r="I344" s="3">
        <v>2818</v>
      </c>
      <c r="J344" s="8">
        <f t="shared" ca="1" si="5"/>
        <v>-0.86974892987626518</v>
      </c>
    </row>
    <row r="345" spans="1:10">
      <c r="A345">
        <v>342</v>
      </c>
      <c r="B345">
        <v>3</v>
      </c>
      <c r="C345">
        <v>4</v>
      </c>
      <c r="D345">
        <v>0</v>
      </c>
      <c r="E345" s="3">
        <v>35310</v>
      </c>
      <c r="F345" s="3">
        <v>25405</v>
      </c>
      <c r="G345" s="3">
        <v>675</v>
      </c>
      <c r="H345" s="3">
        <v>203</v>
      </c>
      <c r="I345" s="3">
        <v>2738</v>
      </c>
      <c r="J345" s="8">
        <f t="shared" ca="1" si="5"/>
        <v>-0.91609753361460067</v>
      </c>
    </row>
    <row r="346" spans="1:10">
      <c r="A346">
        <v>343</v>
      </c>
      <c r="B346">
        <v>3</v>
      </c>
      <c r="C346">
        <v>4</v>
      </c>
      <c r="D346">
        <v>0</v>
      </c>
      <c r="E346" s="3">
        <v>25167</v>
      </c>
      <c r="F346" s="3">
        <v>19673</v>
      </c>
      <c r="G346" s="3">
        <v>519</v>
      </c>
      <c r="H346" s="3">
        <v>210</v>
      </c>
      <c r="I346" s="3">
        <v>2468</v>
      </c>
      <c r="J346" s="8">
        <f t="shared" ca="1" si="5"/>
        <v>-1.0725240712314825</v>
      </c>
    </row>
    <row r="347" spans="1:10">
      <c r="A347">
        <v>344</v>
      </c>
      <c r="B347">
        <v>1</v>
      </c>
      <c r="C347">
        <v>4</v>
      </c>
      <c r="D347">
        <v>0</v>
      </c>
      <c r="E347" s="3">
        <v>24859</v>
      </c>
      <c r="F347" s="3" t="s">
        <v>4</v>
      </c>
      <c r="G347" s="3">
        <v>509</v>
      </c>
      <c r="H347" s="3">
        <v>201</v>
      </c>
      <c r="I347" s="3">
        <v>2119</v>
      </c>
      <c r="J347" s="8">
        <f t="shared" ca="1" si="5"/>
        <v>-1.2747198550399708</v>
      </c>
    </row>
    <row r="348" spans="1:10">
      <c r="A348">
        <v>345</v>
      </c>
      <c r="B348">
        <v>4</v>
      </c>
      <c r="C348">
        <v>1</v>
      </c>
      <c r="D348">
        <v>0</v>
      </c>
      <c r="E348" s="3">
        <v>38993</v>
      </c>
      <c r="F348" s="3">
        <v>26866</v>
      </c>
      <c r="G348" s="3">
        <v>921</v>
      </c>
      <c r="H348" s="3">
        <v>208</v>
      </c>
      <c r="I348" s="3">
        <v>3089</v>
      </c>
      <c r="J348" s="8">
        <f t="shared" ca="1" si="5"/>
        <v>-0.7127430347126541</v>
      </c>
    </row>
    <row r="349" spans="1:10">
      <c r="A349">
        <v>346</v>
      </c>
      <c r="B349">
        <v>5</v>
      </c>
      <c r="C349">
        <v>3</v>
      </c>
      <c r="D349">
        <v>1</v>
      </c>
      <c r="E349" s="3">
        <v>30384</v>
      </c>
      <c r="F349" s="3">
        <v>24582</v>
      </c>
      <c r="G349" s="3">
        <v>1432</v>
      </c>
      <c r="H349" s="3">
        <v>264</v>
      </c>
      <c r="I349" s="3">
        <v>6805</v>
      </c>
      <c r="J349" s="8">
        <f t="shared" ca="1" si="5"/>
        <v>1.4401496089330248</v>
      </c>
    </row>
    <row r="350" spans="1:10">
      <c r="A350">
        <v>347</v>
      </c>
      <c r="B350">
        <v>3</v>
      </c>
      <c r="C350">
        <v>2</v>
      </c>
      <c r="D350">
        <v>1</v>
      </c>
      <c r="E350" s="3">
        <v>56967</v>
      </c>
      <c r="F350" s="3">
        <v>37901</v>
      </c>
      <c r="G350" s="3">
        <v>1050</v>
      </c>
      <c r="H350" s="3">
        <v>268</v>
      </c>
      <c r="I350" s="3">
        <v>7739</v>
      </c>
      <c r="J350" s="8">
        <f t="shared" ca="1" si="5"/>
        <v>1.9812695575780905</v>
      </c>
    </row>
    <row r="351" spans="1:10">
      <c r="A351">
        <v>348</v>
      </c>
      <c r="B351">
        <v>1</v>
      </c>
      <c r="C351">
        <v>4</v>
      </c>
      <c r="D351">
        <v>1</v>
      </c>
      <c r="E351" s="3">
        <v>53283</v>
      </c>
      <c r="F351" s="3" t="s">
        <v>4</v>
      </c>
      <c r="G351" s="3">
        <v>974</v>
      </c>
      <c r="H351" s="3">
        <v>248</v>
      </c>
      <c r="I351" s="3">
        <v>3745</v>
      </c>
      <c r="J351" s="8">
        <f t="shared" ca="1" si="5"/>
        <v>-0.33268448405830386</v>
      </c>
    </row>
    <row r="352" spans="1:10">
      <c r="A352">
        <v>349</v>
      </c>
      <c r="B352">
        <v>4</v>
      </c>
      <c r="C352">
        <v>1</v>
      </c>
      <c r="D352">
        <v>1</v>
      </c>
      <c r="E352" s="3">
        <v>44436</v>
      </c>
      <c r="F352" s="3">
        <v>32162</v>
      </c>
      <c r="G352" s="3">
        <v>1217</v>
      </c>
      <c r="H352" s="3">
        <v>264</v>
      </c>
      <c r="I352" s="3">
        <v>6412</v>
      </c>
      <c r="J352" s="8">
        <f t="shared" ca="1" si="5"/>
        <v>1.2124620930684522</v>
      </c>
    </row>
    <row r="353" spans="1:10">
      <c r="A353">
        <v>350</v>
      </c>
      <c r="B353">
        <v>4</v>
      </c>
      <c r="C353">
        <v>4</v>
      </c>
      <c r="D353">
        <v>0</v>
      </c>
      <c r="E353" s="3">
        <v>30527</v>
      </c>
      <c r="F353" s="3">
        <v>27055</v>
      </c>
      <c r="G353" s="3">
        <v>765</v>
      </c>
      <c r="H353" s="3">
        <v>209</v>
      </c>
      <c r="I353" s="3">
        <v>2204</v>
      </c>
      <c r="J353" s="8">
        <f t="shared" ca="1" si="5"/>
        <v>-1.2254744635679893</v>
      </c>
    </row>
    <row r="354" spans="1:10">
      <c r="A354">
        <v>351</v>
      </c>
      <c r="B354">
        <v>5</v>
      </c>
      <c r="C354">
        <v>2</v>
      </c>
      <c r="D354">
        <v>1</v>
      </c>
      <c r="E354" s="3">
        <v>95583</v>
      </c>
      <c r="F354" s="3">
        <v>71599</v>
      </c>
      <c r="G354" s="3">
        <v>1253</v>
      </c>
      <c r="H354" s="3">
        <v>262</v>
      </c>
      <c r="I354" s="3">
        <v>9104</v>
      </c>
      <c r="J354" s="8">
        <f t="shared" ca="1" si="5"/>
        <v>2.7720926088634381</v>
      </c>
    </row>
    <row r="355" spans="1:10">
      <c r="A355">
        <v>352</v>
      </c>
      <c r="B355">
        <v>5</v>
      </c>
      <c r="C355">
        <v>3</v>
      </c>
      <c r="D355">
        <v>0</v>
      </c>
      <c r="E355" s="3">
        <v>24064</v>
      </c>
      <c r="F355" s="3">
        <v>18095</v>
      </c>
      <c r="G355" s="3">
        <v>755</v>
      </c>
      <c r="H355" s="3">
        <v>218</v>
      </c>
      <c r="I355" s="3">
        <v>3874</v>
      </c>
      <c r="J355" s="8">
        <f t="shared" ca="1" si="5"/>
        <v>-0.25794736053023809</v>
      </c>
    </row>
    <row r="356" spans="1:10">
      <c r="A356">
        <v>353</v>
      </c>
      <c r="B356">
        <v>2</v>
      </c>
      <c r="C356">
        <v>4</v>
      </c>
      <c r="D356">
        <v>0</v>
      </c>
      <c r="E356" s="3">
        <v>28950</v>
      </c>
      <c r="F356" s="3">
        <v>18542</v>
      </c>
      <c r="G356" s="3">
        <v>427</v>
      </c>
      <c r="H356" s="3">
        <v>205</v>
      </c>
      <c r="I356" s="3">
        <v>2067</v>
      </c>
      <c r="J356" s="8">
        <f t="shared" ca="1" si="5"/>
        <v>-1.3048464474698886</v>
      </c>
    </row>
    <row r="357" spans="1:10">
      <c r="A357">
        <v>354</v>
      </c>
      <c r="B357">
        <v>2</v>
      </c>
      <c r="C357">
        <v>3</v>
      </c>
      <c r="D357">
        <v>0</v>
      </c>
      <c r="E357" s="3">
        <v>33176</v>
      </c>
      <c r="F357" s="3">
        <v>23897</v>
      </c>
      <c r="G357" s="3">
        <v>711</v>
      </c>
      <c r="H357" s="3">
        <v>201</v>
      </c>
      <c r="I357" s="3">
        <v>3032</v>
      </c>
      <c r="J357" s="8">
        <f t="shared" ca="1" si="5"/>
        <v>-0.74576641487621809</v>
      </c>
    </row>
    <row r="358" spans="1:10">
      <c r="A358">
        <v>355</v>
      </c>
      <c r="B358">
        <v>4</v>
      </c>
      <c r="C358">
        <v>2</v>
      </c>
      <c r="D358">
        <v>0</v>
      </c>
      <c r="E358" s="3">
        <v>37297</v>
      </c>
      <c r="F358" s="3">
        <v>28010</v>
      </c>
      <c r="G358" s="3">
        <v>1830</v>
      </c>
      <c r="H358" s="3">
        <v>212</v>
      </c>
      <c r="I358" s="3">
        <v>5425</v>
      </c>
      <c r="J358" s="8">
        <f t="shared" ca="1" si="5"/>
        <v>0.64063619444673936</v>
      </c>
    </row>
    <row r="359" spans="1:10">
      <c r="A359">
        <v>356</v>
      </c>
      <c r="B359">
        <v>3</v>
      </c>
      <c r="C359">
        <v>1</v>
      </c>
      <c r="D359">
        <v>1</v>
      </c>
      <c r="E359" s="3">
        <v>33653</v>
      </c>
      <c r="F359" s="3">
        <v>26704</v>
      </c>
      <c r="G359" s="3">
        <v>1055</v>
      </c>
      <c r="H359" s="3">
        <v>266</v>
      </c>
      <c r="I359" s="3">
        <v>3773</v>
      </c>
      <c r="J359" s="8">
        <f t="shared" ca="1" si="5"/>
        <v>-0.31646247274988648</v>
      </c>
    </row>
    <row r="360" spans="1:10">
      <c r="A360">
        <v>357</v>
      </c>
      <c r="B360">
        <v>2</v>
      </c>
      <c r="C360">
        <v>3</v>
      </c>
      <c r="D360">
        <v>0</v>
      </c>
      <c r="E360" s="3">
        <v>33723</v>
      </c>
      <c r="F360" s="3">
        <v>27480</v>
      </c>
      <c r="G360" s="3">
        <v>622</v>
      </c>
      <c r="H360" s="3">
        <v>192</v>
      </c>
      <c r="I360" s="3">
        <v>1588</v>
      </c>
      <c r="J360" s="8">
        <f t="shared" ca="1" si="5"/>
        <v>-1.5823587123531719</v>
      </c>
    </row>
    <row r="361" spans="1:10">
      <c r="A361">
        <v>358</v>
      </c>
      <c r="B361">
        <v>2</v>
      </c>
      <c r="C361">
        <v>1</v>
      </c>
      <c r="D361">
        <v>0</v>
      </c>
      <c r="E361" s="3">
        <v>45572</v>
      </c>
      <c r="F361" s="3">
        <v>23213</v>
      </c>
      <c r="G361" s="3">
        <v>931</v>
      </c>
      <c r="H361" s="3">
        <v>202</v>
      </c>
      <c r="I361" s="3">
        <v>4325</v>
      </c>
      <c r="J361" s="8">
        <f t="shared" ca="1" si="5"/>
        <v>3.342893044627693E-3</v>
      </c>
    </row>
    <row r="362" spans="1:10">
      <c r="A362">
        <v>359</v>
      </c>
      <c r="B362">
        <v>3</v>
      </c>
      <c r="C362">
        <v>1</v>
      </c>
      <c r="D362">
        <v>0</v>
      </c>
      <c r="E362" s="3">
        <v>46672</v>
      </c>
      <c r="F362" s="3">
        <v>28877</v>
      </c>
      <c r="G362" s="3">
        <v>1054</v>
      </c>
      <c r="H362" s="3">
        <v>215</v>
      </c>
      <c r="I362" s="3">
        <v>2258</v>
      </c>
      <c r="J362" s="8">
        <f t="shared" ca="1" si="5"/>
        <v>-1.194189156044613</v>
      </c>
    </row>
    <row r="363" spans="1:10">
      <c r="A363">
        <v>360</v>
      </c>
      <c r="B363">
        <v>2</v>
      </c>
      <c r="C363">
        <v>2</v>
      </c>
      <c r="D363">
        <v>1</v>
      </c>
      <c r="E363" s="3">
        <v>37093</v>
      </c>
      <c r="F363" s="3">
        <v>18561</v>
      </c>
      <c r="G363" s="3">
        <v>1287</v>
      </c>
      <c r="H363" s="3">
        <v>248</v>
      </c>
      <c r="I363" s="3">
        <v>3511</v>
      </c>
      <c r="J363" s="8">
        <f t="shared" ca="1" si="5"/>
        <v>-0.46825414999293491</v>
      </c>
    </row>
    <row r="364" spans="1:10">
      <c r="A364">
        <v>361</v>
      </c>
      <c r="B364">
        <v>2</v>
      </c>
      <c r="C364">
        <v>3</v>
      </c>
      <c r="D364">
        <v>0</v>
      </c>
      <c r="E364" s="3">
        <v>36588</v>
      </c>
      <c r="F364" s="3">
        <v>32728</v>
      </c>
      <c r="G364" s="3">
        <v>729</v>
      </c>
      <c r="H364" s="3">
        <v>199</v>
      </c>
      <c r="I364" s="3">
        <v>3123</v>
      </c>
      <c r="J364" s="8">
        <f t="shared" ca="1" si="5"/>
        <v>-0.69304487812386151</v>
      </c>
    </row>
    <row r="365" spans="1:10">
      <c r="A365">
        <v>362</v>
      </c>
      <c r="B365">
        <v>2</v>
      </c>
      <c r="C365">
        <v>2</v>
      </c>
      <c r="D365">
        <v>1</v>
      </c>
      <c r="E365" s="3">
        <v>43934</v>
      </c>
      <c r="F365" s="3">
        <v>41731</v>
      </c>
      <c r="G365" s="3">
        <v>1802</v>
      </c>
      <c r="H365" s="3">
        <v>252</v>
      </c>
      <c r="I365" s="3">
        <v>5914</v>
      </c>
      <c r="J365" s="8">
        <f t="shared" ca="1" si="5"/>
        <v>0.9239420347973144</v>
      </c>
    </row>
    <row r="366" spans="1:10">
      <c r="A366">
        <v>363</v>
      </c>
      <c r="B366">
        <v>3</v>
      </c>
      <c r="C366">
        <v>4</v>
      </c>
      <c r="D366">
        <v>0</v>
      </c>
      <c r="E366" s="3">
        <v>28068</v>
      </c>
      <c r="F366" s="3">
        <v>17927</v>
      </c>
      <c r="G366" s="3">
        <v>603</v>
      </c>
      <c r="H366" s="3">
        <v>206</v>
      </c>
      <c r="I366" s="3">
        <v>3203</v>
      </c>
      <c r="J366" s="8">
        <f t="shared" ca="1" si="5"/>
        <v>-0.64669627438552613</v>
      </c>
    </row>
    <row r="367" spans="1:10">
      <c r="A367">
        <v>364</v>
      </c>
      <c r="B367">
        <v>1</v>
      </c>
      <c r="C367">
        <v>2</v>
      </c>
      <c r="D367">
        <v>1</v>
      </c>
      <c r="E367" s="3">
        <v>75737</v>
      </c>
      <c r="F367" s="3" t="s">
        <v>4</v>
      </c>
      <c r="G367" s="3">
        <v>1596</v>
      </c>
      <c r="H367" s="3">
        <v>249</v>
      </c>
      <c r="I367" s="3">
        <v>5542</v>
      </c>
      <c r="J367" s="8">
        <f t="shared" ca="1" si="5"/>
        <v>0.70842102741405477</v>
      </c>
    </row>
    <row r="368" spans="1:10">
      <c r="A368">
        <v>365</v>
      </c>
      <c r="B368">
        <v>6</v>
      </c>
      <c r="C368">
        <v>1</v>
      </c>
      <c r="D368">
        <v>1</v>
      </c>
      <c r="E368" s="3">
        <v>37107</v>
      </c>
      <c r="F368" s="3">
        <v>30047</v>
      </c>
      <c r="G368" s="3">
        <v>1331</v>
      </c>
      <c r="H368" s="3">
        <v>271</v>
      </c>
      <c r="I368" s="3">
        <v>7349</v>
      </c>
      <c r="J368" s="8">
        <f t="shared" ca="1" si="5"/>
        <v>1.7553201143537054</v>
      </c>
    </row>
    <row r="369" spans="1:10">
      <c r="A369">
        <v>366</v>
      </c>
      <c r="B369">
        <v>4</v>
      </c>
      <c r="C369">
        <v>2</v>
      </c>
      <c r="D369">
        <v>1</v>
      </c>
      <c r="E369" s="3">
        <v>62634</v>
      </c>
      <c r="F369" s="3">
        <v>59352</v>
      </c>
      <c r="G369" s="3">
        <v>1355</v>
      </c>
      <c r="H369" s="3">
        <v>256</v>
      </c>
      <c r="I369" s="3">
        <v>4343</v>
      </c>
      <c r="J369" s="8">
        <f t="shared" ca="1" si="5"/>
        <v>1.3771328885753156E-2</v>
      </c>
    </row>
    <row r="370" spans="1:10">
      <c r="A370">
        <v>367</v>
      </c>
      <c r="B370">
        <v>3</v>
      </c>
      <c r="C370">
        <v>2</v>
      </c>
      <c r="D370">
        <v>1</v>
      </c>
      <c r="E370" s="3">
        <v>63946</v>
      </c>
      <c r="F370" s="3">
        <v>62523</v>
      </c>
      <c r="G370" s="3">
        <v>1321</v>
      </c>
      <c r="H370" s="3">
        <v>251</v>
      </c>
      <c r="I370" s="3">
        <v>6548</v>
      </c>
      <c r="J370" s="8">
        <f t="shared" ca="1" si="5"/>
        <v>1.2912547194236224</v>
      </c>
    </row>
    <row r="371" spans="1:10">
      <c r="A371">
        <v>368</v>
      </c>
      <c r="B371">
        <v>3</v>
      </c>
      <c r="C371">
        <v>3</v>
      </c>
      <c r="D371">
        <v>0</v>
      </c>
      <c r="E371" s="3">
        <v>35943</v>
      </c>
      <c r="F371" s="3">
        <v>20494</v>
      </c>
      <c r="G371" s="3">
        <v>568</v>
      </c>
      <c r="H371" s="3">
        <v>214</v>
      </c>
      <c r="I371" s="3">
        <v>3001</v>
      </c>
      <c r="J371" s="8">
        <f t="shared" ca="1" si="5"/>
        <v>-0.76372649882482302</v>
      </c>
    </row>
    <row r="372" spans="1:10">
      <c r="A372">
        <v>369</v>
      </c>
      <c r="B372">
        <v>1</v>
      </c>
      <c r="C372">
        <v>4</v>
      </c>
      <c r="D372">
        <v>1</v>
      </c>
      <c r="E372" s="3">
        <v>24992</v>
      </c>
      <c r="F372" s="3" t="s">
        <v>4</v>
      </c>
      <c r="G372" s="3">
        <v>579</v>
      </c>
      <c r="H372" s="3">
        <v>242</v>
      </c>
      <c r="I372" s="3">
        <v>3225</v>
      </c>
      <c r="J372" s="8">
        <f t="shared" ca="1" si="5"/>
        <v>-0.63395040835748395</v>
      </c>
    </row>
    <row r="373" spans="1:10">
      <c r="A373">
        <v>370</v>
      </c>
      <c r="B373">
        <v>5</v>
      </c>
      <c r="C373">
        <v>2</v>
      </c>
      <c r="D373">
        <v>1</v>
      </c>
      <c r="E373" s="3">
        <v>48643</v>
      </c>
      <c r="F373" s="3">
        <v>36651</v>
      </c>
      <c r="G373" s="3">
        <v>1439</v>
      </c>
      <c r="H373" s="3">
        <v>264</v>
      </c>
      <c r="I373" s="3">
        <v>6628</v>
      </c>
      <c r="J373" s="8">
        <f t="shared" ca="1" si="5"/>
        <v>1.3376033231619577</v>
      </c>
    </row>
    <row r="374" spans="1:10">
      <c r="A374">
        <v>371</v>
      </c>
      <c r="B374">
        <v>2</v>
      </c>
      <c r="C374">
        <v>3</v>
      </c>
      <c r="D374">
        <v>0</v>
      </c>
      <c r="E374" s="3">
        <v>27160</v>
      </c>
      <c r="F374" s="3">
        <v>26619</v>
      </c>
      <c r="G374" s="3">
        <v>707</v>
      </c>
      <c r="H374" s="3">
        <v>201</v>
      </c>
      <c r="I374" s="3">
        <v>2765</v>
      </c>
      <c r="J374" s="8">
        <f t="shared" ca="1" si="5"/>
        <v>-0.90045487985291239</v>
      </c>
    </row>
    <row r="375" spans="1:10">
      <c r="A375">
        <v>372</v>
      </c>
      <c r="B375">
        <v>4</v>
      </c>
      <c r="C375">
        <v>2</v>
      </c>
      <c r="D375">
        <v>1</v>
      </c>
      <c r="E375" s="3">
        <v>49699</v>
      </c>
      <c r="F375" s="3" t="s">
        <v>4</v>
      </c>
      <c r="G375" s="3">
        <v>1516</v>
      </c>
      <c r="H375" s="3">
        <v>250</v>
      </c>
      <c r="I375" s="3">
        <v>5072</v>
      </c>
      <c r="J375" s="8">
        <f t="shared" ca="1" si="5"/>
        <v>0.43612298045133441</v>
      </c>
    </row>
    <row r="376" spans="1:10">
      <c r="A376">
        <v>373</v>
      </c>
      <c r="B376">
        <v>2</v>
      </c>
      <c r="C376">
        <v>2</v>
      </c>
      <c r="D376">
        <v>1</v>
      </c>
      <c r="E376" s="3">
        <v>47659</v>
      </c>
      <c r="F376" s="3">
        <v>26827</v>
      </c>
      <c r="G376" s="3">
        <v>1051</v>
      </c>
      <c r="H376" s="3">
        <v>257</v>
      </c>
      <c r="I376" s="3">
        <v>5891</v>
      </c>
      <c r="J376" s="8">
        <f t="shared" ca="1" si="5"/>
        <v>0.91061681122254301</v>
      </c>
    </row>
    <row r="377" spans="1:10">
      <c r="A377">
        <v>374</v>
      </c>
      <c r="B377">
        <v>3</v>
      </c>
      <c r="C377">
        <v>3</v>
      </c>
      <c r="D377">
        <v>0</v>
      </c>
      <c r="E377" s="3">
        <v>39778</v>
      </c>
      <c r="F377" s="3">
        <v>33336</v>
      </c>
      <c r="G377" s="3">
        <v>812</v>
      </c>
      <c r="H377" s="3">
        <v>212</v>
      </c>
      <c r="I377" s="3">
        <v>2326</v>
      </c>
      <c r="J377" s="8">
        <f t="shared" ca="1" si="5"/>
        <v>-1.154792842867028</v>
      </c>
    </row>
    <row r="378" spans="1:10">
      <c r="A378">
        <v>375</v>
      </c>
      <c r="B378">
        <v>7</v>
      </c>
      <c r="C378">
        <v>1</v>
      </c>
      <c r="D378">
        <v>0</v>
      </c>
      <c r="E378" s="3">
        <v>31090</v>
      </c>
      <c r="F378" s="3">
        <v>21586</v>
      </c>
      <c r="G378" s="3">
        <v>694</v>
      </c>
      <c r="H378" s="3">
        <v>231</v>
      </c>
      <c r="I378" s="3">
        <v>4468</v>
      </c>
      <c r="J378" s="8">
        <f t="shared" ca="1" si="5"/>
        <v>8.6191022226902198E-2</v>
      </c>
    </row>
    <row r="379" spans="1:10">
      <c r="A379">
        <v>376</v>
      </c>
      <c r="B379">
        <v>2</v>
      </c>
      <c r="C379">
        <v>3</v>
      </c>
      <c r="D379">
        <v>1</v>
      </c>
      <c r="E379" s="3">
        <v>42708</v>
      </c>
      <c r="F379" s="3">
        <v>41601</v>
      </c>
      <c r="G379" s="3">
        <v>753</v>
      </c>
      <c r="H379" s="3">
        <v>253</v>
      </c>
      <c r="I379" s="3">
        <v>6474</v>
      </c>
      <c r="J379" s="8">
        <f t="shared" ca="1" si="5"/>
        <v>1.2483822609656621</v>
      </c>
    </row>
    <row r="380" spans="1:10">
      <c r="A380">
        <v>377</v>
      </c>
      <c r="B380">
        <v>4</v>
      </c>
      <c r="C380">
        <v>3</v>
      </c>
      <c r="D380">
        <v>0</v>
      </c>
      <c r="E380" s="3">
        <v>31238</v>
      </c>
      <c r="F380" s="3">
        <v>29402</v>
      </c>
      <c r="G380" s="3">
        <v>827</v>
      </c>
      <c r="H380" s="3">
        <v>216</v>
      </c>
      <c r="I380" s="3">
        <v>3579</v>
      </c>
      <c r="J380" s="8">
        <f t="shared" ca="1" si="5"/>
        <v>-0.42885783681534984</v>
      </c>
    </row>
    <row r="381" spans="1:10">
      <c r="A381">
        <v>378</v>
      </c>
      <c r="B381">
        <v>1</v>
      </c>
      <c r="C381">
        <v>2</v>
      </c>
      <c r="D381">
        <v>1</v>
      </c>
      <c r="E381" s="3">
        <v>60240</v>
      </c>
      <c r="F381" s="3" t="s">
        <v>4</v>
      </c>
      <c r="G381" s="3">
        <v>989</v>
      </c>
      <c r="H381" s="3">
        <v>252</v>
      </c>
      <c r="I381" s="3">
        <v>4161</v>
      </c>
      <c r="J381" s="8">
        <f t="shared" ca="1" si="5"/>
        <v>-9.1671744618959855E-2</v>
      </c>
    </row>
    <row r="382" spans="1:10">
      <c r="A382">
        <v>379</v>
      </c>
      <c r="B382">
        <v>4</v>
      </c>
      <c r="C382">
        <v>1</v>
      </c>
      <c r="D382">
        <v>0</v>
      </c>
      <c r="E382" s="3">
        <v>37117</v>
      </c>
      <c r="F382" s="3">
        <v>34071</v>
      </c>
      <c r="G382" s="3">
        <v>523</v>
      </c>
      <c r="H382" s="3">
        <v>206</v>
      </c>
      <c r="I382" s="3">
        <v>4268</v>
      </c>
      <c r="J382" s="8">
        <f t="shared" ca="1" si="5"/>
        <v>-2.9680487118936272E-2</v>
      </c>
    </row>
    <row r="383" spans="1:10">
      <c r="A383">
        <v>380</v>
      </c>
      <c r="B383">
        <v>4</v>
      </c>
      <c r="C383">
        <v>2</v>
      </c>
      <c r="D383">
        <v>0</v>
      </c>
      <c r="E383" s="3">
        <v>43832</v>
      </c>
      <c r="F383" s="3">
        <v>32996</v>
      </c>
      <c r="G383" s="3">
        <v>760</v>
      </c>
      <c r="H383" s="3">
        <v>200</v>
      </c>
      <c r="I383" s="3">
        <v>3188</v>
      </c>
      <c r="J383" s="8">
        <f t="shared" ca="1" si="5"/>
        <v>-0.65538663758646409</v>
      </c>
    </row>
    <row r="384" spans="1:10">
      <c r="A384">
        <v>381</v>
      </c>
      <c r="B384">
        <v>1</v>
      </c>
      <c r="C384">
        <v>3</v>
      </c>
      <c r="D384">
        <v>0</v>
      </c>
      <c r="E384" s="3">
        <v>35105</v>
      </c>
      <c r="F384" s="3" t="s">
        <v>4</v>
      </c>
      <c r="G384" s="3">
        <v>960</v>
      </c>
      <c r="H384" s="3">
        <v>201</v>
      </c>
      <c r="I384" s="3">
        <v>2372</v>
      </c>
      <c r="J384" s="8">
        <f t="shared" ca="1" si="5"/>
        <v>-1.128142395717485</v>
      </c>
    </row>
    <row r="385" spans="1:10">
      <c r="A385">
        <v>382</v>
      </c>
      <c r="B385">
        <v>3</v>
      </c>
      <c r="C385">
        <v>2</v>
      </c>
      <c r="D385">
        <v>0</v>
      </c>
      <c r="E385" s="3">
        <v>45609</v>
      </c>
      <c r="F385" s="3">
        <v>29602</v>
      </c>
      <c r="G385" s="3">
        <v>991</v>
      </c>
      <c r="H385" s="3">
        <v>209</v>
      </c>
      <c r="I385" s="3">
        <v>3848</v>
      </c>
      <c r="J385" s="8">
        <f t="shared" ca="1" si="5"/>
        <v>-0.27301065674519709</v>
      </c>
    </row>
    <row r="386" spans="1:10">
      <c r="A386">
        <v>383</v>
      </c>
      <c r="B386">
        <v>4</v>
      </c>
      <c r="C386">
        <v>1</v>
      </c>
      <c r="D386">
        <v>1</v>
      </c>
      <c r="E386" s="3">
        <v>41914</v>
      </c>
      <c r="F386" s="3">
        <v>38478</v>
      </c>
      <c r="G386" s="3">
        <v>1223</v>
      </c>
      <c r="H386" s="3">
        <v>270</v>
      </c>
      <c r="I386" s="3">
        <v>5346</v>
      </c>
      <c r="J386" s="8">
        <f t="shared" ca="1" si="5"/>
        <v>0.59486694825513309</v>
      </c>
    </row>
    <row r="387" spans="1:10">
      <c r="A387">
        <v>384</v>
      </c>
      <c r="B387">
        <v>3</v>
      </c>
      <c r="C387">
        <v>1</v>
      </c>
      <c r="D387">
        <v>1</v>
      </c>
      <c r="E387" s="3">
        <v>51202</v>
      </c>
      <c r="F387" s="3">
        <v>29289</v>
      </c>
      <c r="G387" s="3">
        <v>1619</v>
      </c>
      <c r="H387" s="3">
        <v>267</v>
      </c>
      <c r="I387" s="3">
        <v>6031</v>
      </c>
      <c r="J387" s="8">
        <f t="shared" ca="1" si="5"/>
        <v>0.99172686776462993</v>
      </c>
    </row>
    <row r="388" spans="1:10">
      <c r="A388">
        <v>385</v>
      </c>
      <c r="B388">
        <v>3</v>
      </c>
      <c r="C388">
        <v>4</v>
      </c>
      <c r="D388">
        <v>0</v>
      </c>
      <c r="E388" s="3">
        <v>22393</v>
      </c>
      <c r="F388" s="3">
        <v>11802</v>
      </c>
      <c r="G388" s="3">
        <v>549</v>
      </c>
      <c r="H388" s="3">
        <v>213</v>
      </c>
      <c r="I388" s="3">
        <v>3051</v>
      </c>
      <c r="J388" s="8">
        <f t="shared" ca="1" si="5"/>
        <v>-0.73475862148836335</v>
      </c>
    </row>
    <row r="389" spans="1:10">
      <c r="A389">
        <v>386</v>
      </c>
      <c r="B389">
        <v>3</v>
      </c>
      <c r="C389">
        <v>1</v>
      </c>
      <c r="D389">
        <v>0</v>
      </c>
      <c r="E389" s="3">
        <v>49447</v>
      </c>
      <c r="F389" s="3">
        <v>36562</v>
      </c>
      <c r="G389" s="3">
        <v>854</v>
      </c>
      <c r="H389" s="3">
        <v>208</v>
      </c>
      <c r="I389" s="3">
        <v>4042</v>
      </c>
      <c r="J389" s="8">
        <f t="shared" ref="J389:J452" ca="1" si="6">(I389-$N$5)/$N$6</f>
        <v>-0.16061529267973376</v>
      </c>
    </row>
    <row r="390" spans="1:10">
      <c r="A390">
        <v>387</v>
      </c>
      <c r="B390">
        <v>5</v>
      </c>
      <c r="C390">
        <v>2</v>
      </c>
      <c r="D390">
        <v>1</v>
      </c>
      <c r="E390" s="3">
        <v>83363</v>
      </c>
      <c r="F390" s="3">
        <v>72930</v>
      </c>
      <c r="G390" s="3">
        <v>1799</v>
      </c>
      <c r="H390" s="3">
        <v>267</v>
      </c>
      <c r="I390" s="3">
        <v>6072</v>
      </c>
      <c r="J390" s="8">
        <f t="shared" ca="1" si="6"/>
        <v>1.0154805271805267</v>
      </c>
    </row>
    <row r="391" spans="1:10">
      <c r="A391">
        <v>388</v>
      </c>
      <c r="B391">
        <v>2</v>
      </c>
      <c r="C391">
        <v>4</v>
      </c>
      <c r="D391">
        <v>0</v>
      </c>
      <c r="E391" s="3">
        <v>25997</v>
      </c>
      <c r="F391" s="3">
        <v>13295</v>
      </c>
      <c r="G391" s="3">
        <v>566</v>
      </c>
      <c r="H391" s="3">
        <v>209</v>
      </c>
      <c r="I391" s="3">
        <v>1817</v>
      </c>
      <c r="J391" s="8">
        <f t="shared" ca="1" si="6"/>
        <v>-1.4496858341521868</v>
      </c>
    </row>
    <row r="392" spans="1:10">
      <c r="A392">
        <v>389</v>
      </c>
      <c r="B392">
        <v>4</v>
      </c>
      <c r="C392">
        <v>4</v>
      </c>
      <c r="D392">
        <v>0</v>
      </c>
      <c r="E392" s="3">
        <v>46656</v>
      </c>
      <c r="F392" s="3">
        <v>31044</v>
      </c>
      <c r="G392" s="3">
        <v>671</v>
      </c>
      <c r="H392" s="3">
        <v>210</v>
      </c>
      <c r="I392" s="3">
        <v>2493</v>
      </c>
      <c r="J392" s="8">
        <f t="shared" ca="1" si="6"/>
        <v>-1.0580401325632527</v>
      </c>
    </row>
    <row r="393" spans="1:10">
      <c r="A393">
        <v>390</v>
      </c>
      <c r="B393">
        <v>3</v>
      </c>
      <c r="C393">
        <v>2</v>
      </c>
      <c r="D393">
        <v>1</v>
      </c>
      <c r="E393" s="3">
        <v>56857</v>
      </c>
      <c r="F393" s="3">
        <v>49696</v>
      </c>
      <c r="G393" s="3">
        <v>1533</v>
      </c>
      <c r="H393" s="3">
        <v>247</v>
      </c>
      <c r="I393" s="3">
        <v>7728</v>
      </c>
      <c r="J393" s="8">
        <f t="shared" ca="1" si="6"/>
        <v>1.9748966245640693</v>
      </c>
    </row>
    <row r="394" spans="1:10">
      <c r="A394">
        <v>391</v>
      </c>
      <c r="B394">
        <v>5</v>
      </c>
      <c r="C394">
        <v>1</v>
      </c>
      <c r="D394">
        <v>1</v>
      </c>
      <c r="E394" s="3">
        <v>49943</v>
      </c>
      <c r="F394" s="3">
        <v>34731</v>
      </c>
      <c r="G394" s="3">
        <v>873</v>
      </c>
      <c r="H394" s="3">
        <v>267</v>
      </c>
      <c r="I394" s="3">
        <v>6309</v>
      </c>
      <c r="J394" s="8">
        <f t="shared" ca="1" si="6"/>
        <v>1.1527882657553454</v>
      </c>
    </row>
    <row r="395" spans="1:10">
      <c r="A395">
        <v>392</v>
      </c>
      <c r="B395">
        <v>1</v>
      </c>
      <c r="C395">
        <v>1</v>
      </c>
      <c r="D395">
        <v>1</v>
      </c>
      <c r="E395" s="3">
        <v>72515</v>
      </c>
      <c r="F395" s="3" t="s">
        <v>4</v>
      </c>
      <c r="G395" s="3">
        <v>1085</v>
      </c>
      <c r="H395" s="3">
        <v>250</v>
      </c>
      <c r="I395" s="3">
        <v>6349</v>
      </c>
      <c r="J395" s="8">
        <f t="shared" ca="1" si="6"/>
        <v>1.1759625676245131</v>
      </c>
    </row>
    <row r="396" spans="1:10">
      <c r="A396">
        <v>393</v>
      </c>
      <c r="B396">
        <v>2</v>
      </c>
      <c r="C396">
        <v>1</v>
      </c>
      <c r="D396">
        <v>0</v>
      </c>
      <c r="E396" s="3">
        <v>53248</v>
      </c>
      <c r="F396" s="3">
        <v>44398</v>
      </c>
      <c r="G396" s="3">
        <v>490</v>
      </c>
      <c r="H396" s="3">
        <v>192</v>
      </c>
      <c r="I396" s="3">
        <v>1827</v>
      </c>
      <c r="J396" s="8">
        <f t="shared" ca="1" si="6"/>
        <v>-1.4438922586848948</v>
      </c>
    </row>
    <row r="397" spans="1:10">
      <c r="A397">
        <v>394</v>
      </c>
      <c r="B397">
        <v>2</v>
      </c>
      <c r="C397">
        <v>2</v>
      </c>
      <c r="D397">
        <v>1</v>
      </c>
      <c r="E397" s="3">
        <v>35572</v>
      </c>
      <c r="F397" s="3">
        <v>31433</v>
      </c>
      <c r="G397" s="3">
        <v>914</v>
      </c>
      <c r="H397" s="3">
        <v>249</v>
      </c>
      <c r="I397" s="3">
        <v>3566</v>
      </c>
      <c r="J397" s="8">
        <f t="shared" ca="1" si="6"/>
        <v>-0.43638948492282931</v>
      </c>
    </row>
    <row r="398" spans="1:10">
      <c r="A398">
        <v>395</v>
      </c>
      <c r="B398">
        <v>4</v>
      </c>
      <c r="C398">
        <v>3</v>
      </c>
      <c r="D398">
        <v>1</v>
      </c>
      <c r="E398" s="3">
        <v>32425</v>
      </c>
      <c r="F398" s="3">
        <v>31348</v>
      </c>
      <c r="G398" s="3">
        <v>1176</v>
      </c>
      <c r="H398" s="3">
        <v>253</v>
      </c>
      <c r="I398" s="3">
        <v>5659</v>
      </c>
      <c r="J398" s="8">
        <f t="shared" ca="1" si="6"/>
        <v>0.77620586038137029</v>
      </c>
    </row>
    <row r="399" spans="1:10">
      <c r="A399">
        <v>396</v>
      </c>
      <c r="B399">
        <v>2</v>
      </c>
      <c r="C399">
        <v>3</v>
      </c>
      <c r="D399">
        <v>0</v>
      </c>
      <c r="E399" s="3">
        <v>46271</v>
      </c>
      <c r="F399" s="3">
        <v>40282</v>
      </c>
      <c r="G399" s="3">
        <v>941</v>
      </c>
      <c r="H399" s="3">
        <v>208</v>
      </c>
      <c r="I399" s="3">
        <v>1490</v>
      </c>
      <c r="J399" s="8">
        <f t="shared" ca="1" si="6"/>
        <v>-1.6391357519326326</v>
      </c>
    </row>
    <row r="400" spans="1:10">
      <c r="A400">
        <v>397</v>
      </c>
      <c r="B400">
        <v>3</v>
      </c>
      <c r="C400">
        <v>1</v>
      </c>
      <c r="D400">
        <v>1</v>
      </c>
      <c r="E400" s="3">
        <v>85621</v>
      </c>
      <c r="F400" s="3">
        <v>81979</v>
      </c>
      <c r="G400" s="3">
        <v>1827</v>
      </c>
      <c r="H400" s="3">
        <v>260</v>
      </c>
      <c r="I400" s="3">
        <v>6289</v>
      </c>
      <c r="J400" s="8">
        <f t="shared" ca="1" si="6"/>
        <v>1.1412011148207615</v>
      </c>
    </row>
    <row r="401" spans="1:10">
      <c r="A401">
        <v>398</v>
      </c>
      <c r="B401">
        <v>2</v>
      </c>
      <c r="C401">
        <v>1</v>
      </c>
      <c r="D401">
        <v>1</v>
      </c>
      <c r="E401" s="3">
        <v>25076</v>
      </c>
      <c r="F401" s="3">
        <v>21758</v>
      </c>
      <c r="G401" s="3">
        <v>1081</v>
      </c>
      <c r="H401" s="3">
        <v>252</v>
      </c>
      <c r="I401" s="3">
        <v>3388</v>
      </c>
      <c r="J401" s="8">
        <f t="shared" ca="1" si="6"/>
        <v>-0.53951512824062553</v>
      </c>
    </row>
    <row r="402" spans="1:10">
      <c r="A402">
        <v>399</v>
      </c>
      <c r="B402">
        <v>2</v>
      </c>
      <c r="C402">
        <v>4</v>
      </c>
      <c r="D402">
        <v>0</v>
      </c>
      <c r="E402" s="3">
        <v>38697</v>
      </c>
      <c r="F402" s="3">
        <v>24277</v>
      </c>
      <c r="G402" s="3">
        <v>765</v>
      </c>
      <c r="H402" s="3">
        <v>203</v>
      </c>
      <c r="I402" s="3">
        <v>4138</v>
      </c>
      <c r="J402" s="8">
        <f t="shared" ca="1" si="6"/>
        <v>-0.10499696819373128</v>
      </c>
    </row>
    <row r="403" spans="1:10">
      <c r="A403">
        <v>400</v>
      </c>
      <c r="B403">
        <v>5</v>
      </c>
      <c r="C403">
        <v>4</v>
      </c>
      <c r="D403">
        <v>0</v>
      </c>
      <c r="E403" s="3">
        <v>32794</v>
      </c>
      <c r="F403" s="3">
        <v>32704</v>
      </c>
      <c r="G403" s="3">
        <v>405</v>
      </c>
      <c r="H403" s="3">
        <v>216</v>
      </c>
      <c r="I403" s="3">
        <v>3187</v>
      </c>
      <c r="J403" s="8">
        <f t="shared" ca="1" si="6"/>
        <v>-0.6559659951331932</v>
      </c>
    </row>
    <row r="404" spans="1:10">
      <c r="A404">
        <v>401</v>
      </c>
      <c r="B404">
        <v>2</v>
      </c>
      <c r="C404">
        <v>4</v>
      </c>
      <c r="D404">
        <v>0</v>
      </c>
      <c r="E404" s="3">
        <v>26101</v>
      </c>
      <c r="F404" s="3">
        <v>13983</v>
      </c>
      <c r="G404" s="3">
        <v>538</v>
      </c>
      <c r="H404" s="3">
        <v>204</v>
      </c>
      <c r="I404" s="3">
        <v>2049</v>
      </c>
      <c r="J404" s="8">
        <f t="shared" ca="1" si="6"/>
        <v>-1.3152748833110142</v>
      </c>
    </row>
    <row r="405" spans="1:10">
      <c r="A405">
        <v>402</v>
      </c>
      <c r="B405">
        <v>8</v>
      </c>
      <c r="C405">
        <v>4</v>
      </c>
      <c r="D405">
        <v>0</v>
      </c>
      <c r="E405" s="3">
        <v>25655</v>
      </c>
      <c r="F405" s="3">
        <v>23464</v>
      </c>
      <c r="G405" s="3">
        <v>493</v>
      </c>
      <c r="H405" s="3">
        <v>234</v>
      </c>
      <c r="I405" s="3">
        <v>3826</v>
      </c>
      <c r="J405" s="8">
        <f t="shared" ca="1" si="6"/>
        <v>-0.28575652277323932</v>
      </c>
    </row>
    <row r="406" spans="1:10">
      <c r="A406">
        <v>403</v>
      </c>
      <c r="B406">
        <v>3</v>
      </c>
      <c r="C406">
        <v>3</v>
      </c>
      <c r="D406">
        <v>0</v>
      </c>
      <c r="E406" s="3">
        <v>44158</v>
      </c>
      <c r="F406" s="3">
        <v>32616</v>
      </c>
      <c r="G406" s="3">
        <v>719</v>
      </c>
      <c r="H406" s="3">
        <v>225</v>
      </c>
      <c r="I406" s="3">
        <v>2609</v>
      </c>
      <c r="J406" s="8">
        <f t="shared" ca="1" si="6"/>
        <v>-0.99083465714266639</v>
      </c>
    </row>
    <row r="407" spans="1:10">
      <c r="A407">
        <v>404</v>
      </c>
      <c r="B407">
        <v>6</v>
      </c>
      <c r="C407">
        <v>3</v>
      </c>
      <c r="D407">
        <v>1</v>
      </c>
      <c r="E407" s="3">
        <v>24114</v>
      </c>
      <c r="F407" s="3">
        <v>13577</v>
      </c>
      <c r="G407" s="3">
        <v>925</v>
      </c>
      <c r="H407" s="3">
        <v>265</v>
      </c>
      <c r="I407" s="3">
        <v>4894</v>
      </c>
      <c r="J407" s="8">
        <f t="shared" ca="1" si="6"/>
        <v>0.33299733713353818</v>
      </c>
    </row>
    <row r="408" spans="1:10">
      <c r="A408">
        <v>405</v>
      </c>
      <c r="B408">
        <v>5</v>
      </c>
      <c r="C408">
        <v>4</v>
      </c>
      <c r="D408">
        <v>0</v>
      </c>
      <c r="E408" s="3">
        <v>24503</v>
      </c>
      <c r="F408" s="3">
        <v>16321</v>
      </c>
      <c r="G408" s="3">
        <v>453</v>
      </c>
      <c r="H408" s="3">
        <v>218</v>
      </c>
      <c r="I408" s="3">
        <v>1974</v>
      </c>
      <c r="J408" s="8">
        <f t="shared" ca="1" si="6"/>
        <v>-1.3587266993157037</v>
      </c>
    </row>
    <row r="409" spans="1:10">
      <c r="A409">
        <v>406</v>
      </c>
      <c r="B409">
        <v>1</v>
      </c>
      <c r="C409">
        <v>2</v>
      </c>
      <c r="D409">
        <v>1</v>
      </c>
      <c r="E409" s="3">
        <v>48914</v>
      </c>
      <c r="F409" s="3" t="s">
        <v>4</v>
      </c>
      <c r="G409" s="3">
        <v>1153</v>
      </c>
      <c r="H409" s="3">
        <v>249</v>
      </c>
      <c r="I409" s="3">
        <v>5167</v>
      </c>
      <c r="J409" s="8">
        <f t="shared" ca="1" si="6"/>
        <v>0.4911619473906077</v>
      </c>
    </row>
    <row r="410" spans="1:10">
      <c r="A410">
        <v>407</v>
      </c>
      <c r="B410">
        <v>4</v>
      </c>
      <c r="C410">
        <v>4</v>
      </c>
      <c r="D410">
        <v>0</v>
      </c>
      <c r="E410" s="3">
        <v>23695</v>
      </c>
      <c r="F410" s="3">
        <v>16558</v>
      </c>
      <c r="G410" s="3">
        <v>510</v>
      </c>
      <c r="H410" s="3">
        <v>211</v>
      </c>
      <c r="I410" s="3">
        <v>2722</v>
      </c>
      <c r="J410" s="8">
        <f t="shared" ca="1" si="6"/>
        <v>-0.92536725436226774</v>
      </c>
    </row>
    <row r="411" spans="1:10">
      <c r="A411">
        <v>408</v>
      </c>
      <c r="B411">
        <v>5</v>
      </c>
      <c r="C411">
        <v>4</v>
      </c>
      <c r="D411">
        <v>1</v>
      </c>
      <c r="E411" s="3">
        <v>30372</v>
      </c>
      <c r="F411" s="3" t="s">
        <v>4</v>
      </c>
      <c r="G411" s="3">
        <v>799</v>
      </c>
      <c r="H411" s="3">
        <v>279</v>
      </c>
      <c r="I411" s="3">
        <v>4205</v>
      </c>
      <c r="J411" s="8">
        <f t="shared" ca="1" si="6"/>
        <v>-6.6180012562875395E-2</v>
      </c>
    </row>
    <row r="412" spans="1:10">
      <c r="A412">
        <v>409</v>
      </c>
      <c r="B412">
        <v>2</v>
      </c>
      <c r="C412">
        <v>3</v>
      </c>
      <c r="D412">
        <v>0</v>
      </c>
      <c r="E412" s="3">
        <v>24306</v>
      </c>
      <c r="F412" s="3">
        <v>15467</v>
      </c>
      <c r="G412" s="3">
        <v>540</v>
      </c>
      <c r="H412" s="3">
        <v>199</v>
      </c>
      <c r="I412" s="3">
        <v>3300</v>
      </c>
      <c r="J412" s="8">
        <f t="shared" ca="1" si="6"/>
        <v>-0.59049859235279445</v>
      </c>
    </row>
    <row r="413" spans="1:10">
      <c r="A413">
        <v>410</v>
      </c>
      <c r="B413">
        <v>2</v>
      </c>
      <c r="C413">
        <v>1</v>
      </c>
      <c r="D413">
        <v>1</v>
      </c>
      <c r="E413" s="3">
        <v>35079</v>
      </c>
      <c r="F413" s="3">
        <v>29542</v>
      </c>
      <c r="G413" s="3">
        <v>961</v>
      </c>
      <c r="H413" s="3">
        <v>257</v>
      </c>
      <c r="I413" s="3">
        <v>5067</v>
      </c>
      <c r="J413" s="8">
        <f t="shared" ca="1" si="6"/>
        <v>0.43322619271768842</v>
      </c>
    </row>
    <row r="414" spans="1:10">
      <c r="A414">
        <v>411</v>
      </c>
      <c r="B414">
        <v>1</v>
      </c>
      <c r="C414">
        <v>1</v>
      </c>
      <c r="D414">
        <v>0</v>
      </c>
      <c r="E414" s="3">
        <v>25886</v>
      </c>
      <c r="F414" s="3" t="s">
        <v>4</v>
      </c>
      <c r="G414" s="3">
        <v>820</v>
      </c>
      <c r="H414" s="3">
        <v>205</v>
      </c>
      <c r="I414" s="3">
        <v>1551</v>
      </c>
      <c r="J414" s="8">
        <f t="shared" ca="1" si="6"/>
        <v>-1.603794941582152</v>
      </c>
    </row>
    <row r="415" spans="1:10">
      <c r="A415">
        <v>412</v>
      </c>
      <c r="B415">
        <v>2</v>
      </c>
      <c r="C415">
        <v>1</v>
      </c>
      <c r="D415">
        <v>0</v>
      </c>
      <c r="E415" s="3">
        <v>45625</v>
      </c>
      <c r="F415" s="3">
        <v>40583</v>
      </c>
      <c r="G415" s="3">
        <v>887</v>
      </c>
      <c r="H415" s="3">
        <v>199</v>
      </c>
      <c r="I415" s="3">
        <v>3250</v>
      </c>
      <c r="J415" s="8">
        <f t="shared" ca="1" si="6"/>
        <v>-0.61946646968925412</v>
      </c>
    </row>
    <row r="416" spans="1:10">
      <c r="A416">
        <v>413</v>
      </c>
      <c r="B416">
        <v>3</v>
      </c>
      <c r="C416">
        <v>3</v>
      </c>
      <c r="D416">
        <v>1</v>
      </c>
      <c r="E416" s="3">
        <v>39341</v>
      </c>
      <c r="F416" s="3">
        <v>34520</v>
      </c>
      <c r="G416" s="3">
        <v>773</v>
      </c>
      <c r="H416" s="3">
        <v>270</v>
      </c>
      <c r="I416" s="3">
        <v>6248</v>
      </c>
      <c r="J416" s="8">
        <f t="shared" ca="1" si="6"/>
        <v>1.1174474554048646</v>
      </c>
    </row>
    <row r="417" spans="1:10">
      <c r="A417">
        <v>414</v>
      </c>
      <c r="B417">
        <v>2</v>
      </c>
      <c r="C417">
        <v>4</v>
      </c>
      <c r="D417">
        <v>1</v>
      </c>
      <c r="E417" s="3">
        <v>32433</v>
      </c>
      <c r="F417" s="3">
        <v>22666</v>
      </c>
      <c r="G417" s="3">
        <v>780</v>
      </c>
      <c r="H417" s="3">
        <v>248</v>
      </c>
      <c r="I417" s="3">
        <v>3482</v>
      </c>
      <c r="J417" s="8">
        <f t="shared" ca="1" si="6"/>
        <v>-0.48505551884808151</v>
      </c>
    </row>
    <row r="418" spans="1:10">
      <c r="A418">
        <v>415</v>
      </c>
      <c r="B418">
        <v>2</v>
      </c>
      <c r="C418">
        <v>1</v>
      </c>
      <c r="D418">
        <v>0</v>
      </c>
      <c r="E418" s="3">
        <v>64570</v>
      </c>
      <c r="F418" s="3">
        <v>62590</v>
      </c>
      <c r="G418" s="3">
        <v>931</v>
      </c>
      <c r="H418" s="3">
        <v>202</v>
      </c>
      <c r="I418" s="3">
        <v>3311</v>
      </c>
      <c r="J418" s="8">
        <f t="shared" ca="1" si="6"/>
        <v>-0.58412565933877336</v>
      </c>
    </row>
    <row r="419" spans="1:10">
      <c r="A419">
        <v>416</v>
      </c>
      <c r="B419">
        <v>2</v>
      </c>
      <c r="C419">
        <v>2</v>
      </c>
      <c r="D419">
        <v>1</v>
      </c>
      <c r="E419" s="3">
        <v>55665</v>
      </c>
      <c r="F419" s="3" t="s">
        <v>4</v>
      </c>
      <c r="G419" s="3">
        <v>1048</v>
      </c>
      <c r="H419" s="3">
        <v>252</v>
      </c>
      <c r="I419" s="3">
        <v>6545</v>
      </c>
      <c r="J419" s="8">
        <f t="shared" ca="1" si="6"/>
        <v>1.2895166467834347</v>
      </c>
    </row>
    <row r="420" spans="1:10">
      <c r="A420">
        <v>417</v>
      </c>
      <c r="B420">
        <v>5</v>
      </c>
      <c r="C420">
        <v>4</v>
      </c>
      <c r="D420">
        <v>0</v>
      </c>
      <c r="E420" s="3">
        <v>31657</v>
      </c>
      <c r="F420" s="3">
        <v>31596</v>
      </c>
      <c r="G420" s="3">
        <v>530</v>
      </c>
      <c r="H420" s="3">
        <v>213</v>
      </c>
      <c r="I420" s="3">
        <v>2780</v>
      </c>
      <c r="J420" s="8">
        <f t="shared" ca="1" si="6"/>
        <v>-0.89176451665197454</v>
      </c>
    </row>
    <row r="421" spans="1:10">
      <c r="A421">
        <v>418</v>
      </c>
      <c r="B421">
        <v>4</v>
      </c>
      <c r="C421">
        <v>2</v>
      </c>
      <c r="D421">
        <v>1</v>
      </c>
      <c r="E421" s="3">
        <v>85374</v>
      </c>
      <c r="F421" s="3">
        <v>53417</v>
      </c>
      <c r="G421" s="3">
        <v>1103</v>
      </c>
      <c r="H421" s="3">
        <v>255</v>
      </c>
      <c r="I421" s="3">
        <v>6845</v>
      </c>
      <c r="J421" s="8">
        <f t="shared" ca="1" si="6"/>
        <v>1.4633239108021925</v>
      </c>
    </row>
    <row r="422" spans="1:10">
      <c r="A422">
        <v>419</v>
      </c>
      <c r="B422">
        <v>1</v>
      </c>
      <c r="C422">
        <v>2</v>
      </c>
      <c r="D422">
        <v>1</v>
      </c>
      <c r="E422" s="3">
        <v>76800</v>
      </c>
      <c r="F422" s="3" t="s">
        <v>4</v>
      </c>
      <c r="G422" s="3">
        <v>1237</v>
      </c>
      <c r="H422" s="3">
        <v>258</v>
      </c>
      <c r="I422" s="3">
        <v>4260</v>
      </c>
      <c r="J422" s="8">
        <f t="shared" ca="1" si="6"/>
        <v>-3.4315347492769814E-2</v>
      </c>
    </row>
    <row r="423" spans="1:10">
      <c r="A423">
        <v>420</v>
      </c>
      <c r="B423">
        <v>2</v>
      </c>
      <c r="C423">
        <v>3</v>
      </c>
      <c r="D423">
        <v>1</v>
      </c>
      <c r="E423" s="3">
        <v>38681</v>
      </c>
      <c r="F423" s="3">
        <v>33853</v>
      </c>
      <c r="G423" s="3">
        <v>956</v>
      </c>
      <c r="H423" s="3">
        <v>251</v>
      </c>
      <c r="I423" s="3">
        <v>5524</v>
      </c>
      <c r="J423" s="8">
        <f t="shared" ca="1" si="6"/>
        <v>0.69799259157292937</v>
      </c>
    </row>
    <row r="424" spans="1:10">
      <c r="A424">
        <v>421</v>
      </c>
      <c r="B424">
        <v>9</v>
      </c>
      <c r="C424">
        <v>4</v>
      </c>
      <c r="D424">
        <v>0</v>
      </c>
      <c r="E424" s="3">
        <v>26380</v>
      </c>
      <c r="F424" s="3">
        <v>22382</v>
      </c>
      <c r="G424" s="3">
        <v>648</v>
      </c>
      <c r="H424" s="3">
        <v>232</v>
      </c>
      <c r="I424" s="3">
        <v>4229</v>
      </c>
      <c r="J424" s="8">
        <f t="shared" ca="1" si="6"/>
        <v>-5.2275431441374774E-2</v>
      </c>
    </row>
    <row r="425" spans="1:10">
      <c r="A425">
        <v>422</v>
      </c>
      <c r="B425">
        <v>6</v>
      </c>
      <c r="C425">
        <v>1</v>
      </c>
      <c r="D425">
        <v>1</v>
      </c>
      <c r="E425" s="3">
        <v>71206</v>
      </c>
      <c r="F425" s="3">
        <v>56268</v>
      </c>
      <c r="G425" s="3">
        <v>1009</v>
      </c>
      <c r="H425" s="3">
        <v>276</v>
      </c>
      <c r="I425" s="3">
        <v>6647</v>
      </c>
      <c r="J425" s="8">
        <f t="shared" ca="1" si="6"/>
        <v>1.3486111165498125</v>
      </c>
    </row>
    <row r="426" spans="1:10">
      <c r="A426">
        <v>423</v>
      </c>
      <c r="B426">
        <v>2</v>
      </c>
      <c r="C426">
        <v>2</v>
      </c>
      <c r="D426">
        <v>1</v>
      </c>
      <c r="E426" s="3">
        <v>69863</v>
      </c>
      <c r="F426" s="3">
        <v>57019</v>
      </c>
      <c r="G426" s="3">
        <v>1705</v>
      </c>
      <c r="H426" s="3">
        <v>245</v>
      </c>
      <c r="I426" s="3">
        <v>5764</v>
      </c>
      <c r="J426" s="8">
        <f t="shared" ca="1" si="6"/>
        <v>0.83703840278793551</v>
      </c>
    </row>
    <row r="427" spans="1:10">
      <c r="A427">
        <v>424</v>
      </c>
      <c r="B427">
        <v>2</v>
      </c>
      <c r="C427">
        <v>3</v>
      </c>
      <c r="D427">
        <v>0</v>
      </c>
      <c r="E427" s="3">
        <v>37435</v>
      </c>
      <c r="F427" s="3">
        <v>21724</v>
      </c>
      <c r="G427" s="3">
        <v>996</v>
      </c>
      <c r="H427" s="3">
        <v>201</v>
      </c>
      <c r="I427" s="3">
        <v>4289</v>
      </c>
      <c r="J427" s="8">
        <f t="shared" ca="1" si="6"/>
        <v>-1.7513978637623231E-2</v>
      </c>
    </row>
    <row r="428" spans="1:10">
      <c r="A428">
        <v>425</v>
      </c>
      <c r="B428">
        <v>3</v>
      </c>
      <c r="C428">
        <v>2</v>
      </c>
      <c r="D428">
        <v>0</v>
      </c>
      <c r="E428" s="3">
        <v>42419</v>
      </c>
      <c r="F428" s="3">
        <v>40654</v>
      </c>
      <c r="G428" s="3">
        <v>1187</v>
      </c>
      <c r="H428" s="3">
        <v>206</v>
      </c>
      <c r="I428" s="3">
        <v>2911</v>
      </c>
      <c r="J428" s="8">
        <f t="shared" ca="1" si="6"/>
        <v>-0.81586867803045038</v>
      </c>
    </row>
    <row r="429" spans="1:10">
      <c r="A429">
        <v>426</v>
      </c>
      <c r="B429">
        <v>1</v>
      </c>
      <c r="C429">
        <v>3</v>
      </c>
      <c r="D429">
        <v>0</v>
      </c>
      <c r="E429" s="3">
        <v>43482</v>
      </c>
      <c r="F429" s="3" t="s">
        <v>4</v>
      </c>
      <c r="G429" s="3">
        <v>735</v>
      </c>
      <c r="H429" s="3">
        <v>200</v>
      </c>
      <c r="I429" s="3">
        <v>1783</v>
      </c>
      <c r="J429" s="8">
        <f t="shared" ca="1" si="6"/>
        <v>-1.4693839907409794</v>
      </c>
    </row>
    <row r="430" spans="1:10">
      <c r="A430">
        <v>427</v>
      </c>
      <c r="B430">
        <v>5</v>
      </c>
      <c r="C430">
        <v>1</v>
      </c>
      <c r="D430">
        <v>1</v>
      </c>
      <c r="E430" s="3">
        <v>48439</v>
      </c>
      <c r="F430" s="3">
        <v>44434</v>
      </c>
      <c r="G430" s="3">
        <v>1147</v>
      </c>
      <c r="H430" s="3">
        <v>262</v>
      </c>
      <c r="I430" s="3">
        <v>5940</v>
      </c>
      <c r="J430" s="8">
        <f t="shared" ca="1" si="6"/>
        <v>0.93900533101227335</v>
      </c>
    </row>
    <row r="431" spans="1:10">
      <c r="A431">
        <v>428</v>
      </c>
      <c r="B431">
        <v>1</v>
      </c>
      <c r="C431">
        <v>2</v>
      </c>
      <c r="D431">
        <v>0</v>
      </c>
      <c r="E431" s="3">
        <v>45038</v>
      </c>
      <c r="F431" s="3" t="s">
        <v>4</v>
      </c>
      <c r="G431" s="3">
        <v>984</v>
      </c>
      <c r="H431" s="3">
        <v>201</v>
      </c>
      <c r="I431" s="3">
        <v>2030</v>
      </c>
      <c r="J431" s="8">
        <f t="shared" ca="1" si="6"/>
        <v>-1.3262826766988689</v>
      </c>
    </row>
    <row r="432" spans="1:10">
      <c r="A432">
        <v>429</v>
      </c>
      <c r="B432">
        <v>1</v>
      </c>
      <c r="C432">
        <v>4</v>
      </c>
      <c r="D432">
        <v>0</v>
      </c>
      <c r="E432" s="3">
        <v>33087</v>
      </c>
      <c r="F432" s="3" t="s">
        <v>4</v>
      </c>
      <c r="G432" s="3">
        <v>633</v>
      </c>
      <c r="H432" s="3">
        <v>211</v>
      </c>
      <c r="I432" s="3">
        <v>818</v>
      </c>
      <c r="J432" s="8">
        <f t="shared" ca="1" si="6"/>
        <v>-2.0284640233346498</v>
      </c>
    </row>
    <row r="433" spans="1:10">
      <c r="A433">
        <v>430</v>
      </c>
      <c r="B433">
        <v>1</v>
      </c>
      <c r="C433">
        <v>2</v>
      </c>
      <c r="D433">
        <v>1</v>
      </c>
      <c r="E433" s="3">
        <v>45993</v>
      </c>
      <c r="F433" s="3" t="s">
        <v>4</v>
      </c>
      <c r="G433" s="3">
        <v>1689</v>
      </c>
      <c r="H433" s="3">
        <v>248</v>
      </c>
      <c r="I433" s="3">
        <v>4652</v>
      </c>
      <c r="J433" s="8">
        <f t="shared" ca="1" si="6"/>
        <v>0.1927928108250736</v>
      </c>
    </row>
    <row r="434" spans="1:10">
      <c r="A434">
        <v>431</v>
      </c>
      <c r="B434">
        <v>3</v>
      </c>
      <c r="C434">
        <v>3</v>
      </c>
      <c r="D434">
        <v>1</v>
      </c>
      <c r="E434" s="3">
        <v>45220</v>
      </c>
      <c r="F434" s="3">
        <v>25914</v>
      </c>
      <c r="G434" s="3">
        <v>994</v>
      </c>
      <c r="H434" s="3">
        <v>257</v>
      </c>
      <c r="I434" s="3">
        <v>5226</v>
      </c>
      <c r="J434" s="8">
        <f t="shared" ca="1" si="6"/>
        <v>0.52534404264763002</v>
      </c>
    </row>
    <row r="435" spans="1:10">
      <c r="A435">
        <v>432</v>
      </c>
      <c r="B435">
        <v>1</v>
      </c>
      <c r="C435">
        <v>3</v>
      </c>
      <c r="D435">
        <v>0</v>
      </c>
      <c r="E435" s="3">
        <v>29407</v>
      </c>
      <c r="F435" s="3" t="s">
        <v>4</v>
      </c>
      <c r="G435" s="3">
        <v>857</v>
      </c>
      <c r="H435" s="3">
        <v>203</v>
      </c>
      <c r="I435" s="3">
        <v>2685</v>
      </c>
      <c r="J435" s="8">
        <f t="shared" ca="1" si="6"/>
        <v>-0.94680348359124777</v>
      </c>
    </row>
    <row r="436" spans="1:10">
      <c r="A436">
        <v>433</v>
      </c>
      <c r="B436">
        <v>3</v>
      </c>
      <c r="C436">
        <v>3</v>
      </c>
      <c r="D436">
        <v>1</v>
      </c>
      <c r="E436" s="3">
        <v>34933</v>
      </c>
      <c r="F436" s="3">
        <v>21844</v>
      </c>
      <c r="G436" s="3">
        <v>1705</v>
      </c>
      <c r="H436" s="3">
        <v>256</v>
      </c>
      <c r="I436" s="3">
        <v>6158</v>
      </c>
      <c r="J436" s="8">
        <f t="shared" ca="1" si="6"/>
        <v>1.0653052761992374</v>
      </c>
    </row>
    <row r="437" spans="1:10">
      <c r="A437">
        <v>434</v>
      </c>
      <c r="B437">
        <v>4</v>
      </c>
      <c r="C437">
        <v>2</v>
      </c>
      <c r="D437">
        <v>1</v>
      </c>
      <c r="E437" s="3">
        <v>49206</v>
      </c>
      <c r="F437" s="3">
        <v>37614</v>
      </c>
      <c r="G437" s="3">
        <v>980</v>
      </c>
      <c r="H437" s="3">
        <v>259</v>
      </c>
      <c r="I437" s="3">
        <v>5567</v>
      </c>
      <c r="J437" s="8">
        <f t="shared" ca="1" si="6"/>
        <v>0.72290496608228461</v>
      </c>
    </row>
    <row r="438" spans="1:10">
      <c r="A438">
        <v>435</v>
      </c>
      <c r="B438">
        <v>4</v>
      </c>
      <c r="C438">
        <v>3</v>
      </c>
      <c r="D438">
        <v>1</v>
      </c>
      <c r="E438" s="3">
        <v>61764</v>
      </c>
      <c r="F438" s="3" t="s">
        <v>4</v>
      </c>
      <c r="G438" s="3">
        <v>1066</v>
      </c>
      <c r="H438" s="3">
        <v>250</v>
      </c>
      <c r="I438" s="3">
        <v>6303</v>
      </c>
      <c r="J438" s="8">
        <f t="shared" ca="1" si="6"/>
        <v>1.1493121204749703</v>
      </c>
    </row>
    <row r="439" spans="1:10">
      <c r="A439">
        <v>436</v>
      </c>
      <c r="B439">
        <v>2</v>
      </c>
      <c r="C439">
        <v>2</v>
      </c>
      <c r="D439">
        <v>1</v>
      </c>
      <c r="E439" s="3">
        <v>64982</v>
      </c>
      <c r="F439" s="3">
        <v>34370</v>
      </c>
      <c r="G439" s="3">
        <v>1700</v>
      </c>
      <c r="H439" s="3">
        <v>261</v>
      </c>
      <c r="I439" s="3">
        <v>5562</v>
      </c>
      <c r="J439" s="8">
        <f t="shared" ca="1" si="6"/>
        <v>0.72000817834863873</v>
      </c>
    </row>
    <row r="440" spans="1:10">
      <c r="A440">
        <v>437</v>
      </c>
      <c r="B440">
        <v>3</v>
      </c>
      <c r="C440">
        <v>3</v>
      </c>
      <c r="D440">
        <v>0</v>
      </c>
      <c r="E440" s="3">
        <v>20844</v>
      </c>
      <c r="F440" s="3">
        <v>11948</v>
      </c>
      <c r="G440" s="3">
        <v>861</v>
      </c>
      <c r="H440" s="3">
        <v>216</v>
      </c>
      <c r="I440" s="3">
        <v>1656</v>
      </c>
      <c r="J440" s="8">
        <f t="shared" ca="1" si="6"/>
        <v>-1.5429623991755868</v>
      </c>
    </row>
    <row r="441" spans="1:10">
      <c r="A441">
        <v>438</v>
      </c>
      <c r="B441">
        <v>2</v>
      </c>
      <c r="C441">
        <v>1</v>
      </c>
      <c r="D441">
        <v>0</v>
      </c>
      <c r="E441" s="3">
        <v>53607</v>
      </c>
      <c r="F441" s="3">
        <v>33620</v>
      </c>
      <c r="G441" s="3">
        <v>831</v>
      </c>
      <c r="H441" s="3">
        <v>194</v>
      </c>
      <c r="I441" s="3">
        <v>2489</v>
      </c>
      <c r="J441" s="8">
        <f t="shared" ca="1" si="6"/>
        <v>-1.0603575627501696</v>
      </c>
    </row>
    <row r="442" spans="1:10">
      <c r="A442">
        <v>439</v>
      </c>
      <c r="B442">
        <v>4</v>
      </c>
      <c r="C442">
        <v>3</v>
      </c>
      <c r="D442">
        <v>0</v>
      </c>
      <c r="E442" s="3">
        <v>38481</v>
      </c>
      <c r="F442" s="3">
        <v>31892</v>
      </c>
      <c r="G442" s="3">
        <v>475</v>
      </c>
      <c r="H442" s="3">
        <v>210</v>
      </c>
      <c r="I442" s="3">
        <v>2301</v>
      </c>
      <c r="J442" s="8">
        <f t="shared" ca="1" si="6"/>
        <v>-1.1692767815352576</v>
      </c>
    </row>
    <row r="443" spans="1:10">
      <c r="A443">
        <v>440</v>
      </c>
      <c r="B443">
        <v>1</v>
      </c>
      <c r="C443">
        <v>2</v>
      </c>
      <c r="D443">
        <v>1</v>
      </c>
      <c r="E443" s="3">
        <v>56151</v>
      </c>
      <c r="F443" s="3" t="s">
        <v>4</v>
      </c>
      <c r="G443" s="3">
        <v>1128</v>
      </c>
      <c r="H443" s="3">
        <v>252</v>
      </c>
      <c r="I443" s="3">
        <v>3816</v>
      </c>
      <c r="J443" s="8">
        <f t="shared" ca="1" si="6"/>
        <v>-0.29155009824053124</v>
      </c>
    </row>
    <row r="444" spans="1:10">
      <c r="A444">
        <v>441</v>
      </c>
      <c r="B444">
        <v>2</v>
      </c>
      <c r="C444">
        <v>4</v>
      </c>
      <c r="D444">
        <v>0</v>
      </c>
      <c r="E444" s="3">
        <v>31118</v>
      </c>
      <c r="F444" s="3">
        <v>30705</v>
      </c>
      <c r="G444" s="3">
        <v>595</v>
      </c>
      <c r="H444" s="3">
        <v>204</v>
      </c>
      <c r="I444" s="3">
        <v>3482</v>
      </c>
      <c r="J444" s="8">
        <f t="shared" ca="1" si="6"/>
        <v>-0.48505551884808151</v>
      </c>
    </row>
    <row r="445" spans="1:10">
      <c r="A445">
        <v>442</v>
      </c>
      <c r="B445">
        <v>5</v>
      </c>
      <c r="C445">
        <v>2</v>
      </c>
      <c r="D445">
        <v>1</v>
      </c>
      <c r="E445" s="3">
        <v>53338</v>
      </c>
      <c r="F445" s="3" t="s">
        <v>4</v>
      </c>
      <c r="G445" s="3">
        <v>793</v>
      </c>
      <c r="H445" s="3">
        <v>274</v>
      </c>
      <c r="I445" s="3">
        <v>5444</v>
      </c>
      <c r="J445" s="8">
        <f t="shared" ca="1" si="6"/>
        <v>0.65164398783459399</v>
      </c>
    </row>
    <row r="446" spans="1:10">
      <c r="A446">
        <v>443</v>
      </c>
      <c r="B446">
        <v>6</v>
      </c>
      <c r="C446">
        <v>3</v>
      </c>
      <c r="D446">
        <v>0</v>
      </c>
      <c r="E446" s="3">
        <v>25246</v>
      </c>
      <c r="F446" s="3">
        <v>15707</v>
      </c>
      <c r="G446" s="3">
        <v>954</v>
      </c>
      <c r="H446" s="3">
        <v>222</v>
      </c>
      <c r="I446" s="3">
        <v>4001</v>
      </c>
      <c r="J446" s="8">
        <f t="shared" ca="1" si="6"/>
        <v>-0.18436895209563064</v>
      </c>
    </row>
    <row r="447" spans="1:10">
      <c r="A447">
        <v>444</v>
      </c>
      <c r="B447">
        <v>4</v>
      </c>
      <c r="C447">
        <v>2</v>
      </c>
      <c r="D447">
        <v>1</v>
      </c>
      <c r="E447" s="3">
        <v>32705</v>
      </c>
      <c r="F447" s="3">
        <v>25029</v>
      </c>
      <c r="G447" s="3">
        <v>1142</v>
      </c>
      <c r="H447" s="3">
        <v>252</v>
      </c>
      <c r="I447" s="3">
        <v>4802</v>
      </c>
      <c r="J447" s="8">
        <f t="shared" ca="1" si="6"/>
        <v>0.27969644283445244</v>
      </c>
    </row>
    <row r="448" spans="1:10">
      <c r="A448">
        <v>445</v>
      </c>
      <c r="B448">
        <v>5</v>
      </c>
      <c r="C448">
        <v>2</v>
      </c>
      <c r="D448">
        <v>1</v>
      </c>
      <c r="E448" s="3">
        <v>79696</v>
      </c>
      <c r="F448" s="3">
        <v>42497</v>
      </c>
      <c r="G448" s="3">
        <v>814</v>
      </c>
      <c r="H448" s="3">
        <v>273</v>
      </c>
      <c r="I448" s="3">
        <v>7041</v>
      </c>
      <c r="J448" s="8">
        <f t="shared" ca="1" si="6"/>
        <v>1.5768779899611143</v>
      </c>
    </row>
    <row r="449" spans="1:10">
      <c r="A449">
        <v>446</v>
      </c>
      <c r="B449">
        <v>2</v>
      </c>
      <c r="C449">
        <v>4</v>
      </c>
      <c r="D449">
        <v>0</v>
      </c>
      <c r="E449" s="3">
        <v>24327</v>
      </c>
      <c r="F449" s="3">
        <v>24250</v>
      </c>
      <c r="G449" s="3">
        <v>628</v>
      </c>
      <c r="H449" s="3">
        <v>194</v>
      </c>
      <c r="I449" s="3">
        <v>1675</v>
      </c>
      <c r="J449" s="8">
        <f t="shared" ca="1" si="6"/>
        <v>-1.531954605787732</v>
      </c>
    </row>
    <row r="450" spans="1:10">
      <c r="A450">
        <v>447</v>
      </c>
      <c r="B450">
        <v>5</v>
      </c>
      <c r="C450">
        <v>1</v>
      </c>
      <c r="D450">
        <v>1</v>
      </c>
      <c r="E450" s="3">
        <v>84098</v>
      </c>
      <c r="F450" s="3">
        <v>60049</v>
      </c>
      <c r="G450" s="3">
        <v>1213</v>
      </c>
      <c r="H450" s="3">
        <v>267</v>
      </c>
      <c r="I450" s="3">
        <v>5861</v>
      </c>
      <c r="J450" s="8">
        <f t="shared" ca="1" si="6"/>
        <v>0.89323608482066719</v>
      </c>
    </row>
    <row r="451" spans="1:10">
      <c r="A451">
        <v>448</v>
      </c>
      <c r="B451">
        <v>3</v>
      </c>
      <c r="C451">
        <v>4</v>
      </c>
      <c r="D451">
        <v>0</v>
      </c>
      <c r="E451" s="3">
        <v>23653</v>
      </c>
      <c r="F451" s="3">
        <v>15052</v>
      </c>
      <c r="G451" s="3">
        <v>474</v>
      </c>
      <c r="H451" s="3">
        <v>216</v>
      </c>
      <c r="I451" s="3">
        <v>1623</v>
      </c>
      <c r="J451" s="8">
        <f t="shared" ca="1" si="6"/>
        <v>-1.5620811982176501</v>
      </c>
    </row>
    <row r="452" spans="1:10">
      <c r="A452">
        <v>449</v>
      </c>
      <c r="B452">
        <v>2</v>
      </c>
      <c r="C452">
        <v>2</v>
      </c>
      <c r="D452">
        <v>1</v>
      </c>
      <c r="E452" s="3">
        <v>58305</v>
      </c>
      <c r="F452" s="3" t="s">
        <v>4</v>
      </c>
      <c r="G452" s="3">
        <v>1171</v>
      </c>
      <c r="H452" s="3">
        <v>247</v>
      </c>
      <c r="I452" s="3">
        <v>5803</v>
      </c>
      <c r="J452" s="8">
        <f t="shared" ca="1" si="6"/>
        <v>0.85963334711037409</v>
      </c>
    </row>
    <row r="453" spans="1:10">
      <c r="A453">
        <v>450</v>
      </c>
      <c r="B453">
        <v>1</v>
      </c>
      <c r="C453">
        <v>1</v>
      </c>
      <c r="D453">
        <v>0</v>
      </c>
      <c r="E453" s="3">
        <v>47570</v>
      </c>
      <c r="F453" s="3" t="s">
        <v>4</v>
      </c>
      <c r="G453" s="3">
        <v>918</v>
      </c>
      <c r="H453" s="3">
        <v>200</v>
      </c>
      <c r="I453" s="3">
        <v>2689</v>
      </c>
      <c r="J453" s="8">
        <f t="shared" ref="J453:J503" ca="1" si="7">(I453-$N$5)/$N$6</f>
        <v>-0.94448605340433101</v>
      </c>
    </row>
    <row r="454" spans="1:10">
      <c r="A454">
        <v>451</v>
      </c>
      <c r="B454">
        <v>3</v>
      </c>
      <c r="C454">
        <v>4</v>
      </c>
      <c r="D454">
        <v>0</v>
      </c>
      <c r="E454" s="3">
        <v>20435</v>
      </c>
      <c r="F454" s="3">
        <v>18013</v>
      </c>
      <c r="G454" s="3">
        <v>547</v>
      </c>
      <c r="H454" s="3">
        <v>215</v>
      </c>
      <c r="I454" s="3">
        <v>2538</v>
      </c>
      <c r="J454" s="8">
        <f t="shared" ca="1" si="7"/>
        <v>-1.0319690429604391</v>
      </c>
    </row>
    <row r="455" spans="1:10">
      <c r="A455">
        <v>452</v>
      </c>
      <c r="B455">
        <v>2</v>
      </c>
      <c r="C455">
        <v>2</v>
      </c>
      <c r="D455">
        <v>1</v>
      </c>
      <c r="E455" s="3">
        <v>84675</v>
      </c>
      <c r="F455" s="3" t="s">
        <v>4</v>
      </c>
      <c r="G455" s="3">
        <v>1068</v>
      </c>
      <c r="H455" s="3">
        <v>249</v>
      </c>
      <c r="I455" s="3">
        <v>4130</v>
      </c>
      <c r="J455" s="8">
        <f t="shared" ca="1" si="7"/>
        <v>-0.10963182856756482</v>
      </c>
    </row>
    <row r="456" spans="1:10">
      <c r="A456">
        <v>453</v>
      </c>
      <c r="B456">
        <v>5</v>
      </c>
      <c r="C456">
        <v>1</v>
      </c>
      <c r="D456">
        <v>0</v>
      </c>
      <c r="E456" s="3">
        <v>42603</v>
      </c>
      <c r="F456" s="3">
        <v>30072</v>
      </c>
      <c r="G456" s="3">
        <v>931</v>
      </c>
      <c r="H456" s="3">
        <v>220</v>
      </c>
      <c r="I456" s="3">
        <v>2958</v>
      </c>
      <c r="J456" s="8">
        <f t="shared" ca="1" si="7"/>
        <v>-0.78863887333417826</v>
      </c>
    </row>
    <row r="457" spans="1:10">
      <c r="A457">
        <v>454</v>
      </c>
      <c r="B457">
        <v>3</v>
      </c>
      <c r="C457">
        <v>1</v>
      </c>
      <c r="D457">
        <v>0</v>
      </c>
      <c r="E457" s="3">
        <v>35043</v>
      </c>
      <c r="F457" s="3">
        <v>18189</v>
      </c>
      <c r="G457" s="3">
        <v>930</v>
      </c>
      <c r="H457" s="3">
        <v>207</v>
      </c>
      <c r="I457" s="3">
        <v>2340</v>
      </c>
      <c r="J457" s="8">
        <f t="shared" ca="1" si="7"/>
        <v>-1.1466818372128191</v>
      </c>
    </row>
    <row r="458" spans="1:10">
      <c r="A458">
        <v>455</v>
      </c>
      <c r="B458">
        <v>4</v>
      </c>
      <c r="C458">
        <v>3</v>
      </c>
      <c r="D458">
        <v>0</v>
      </c>
      <c r="E458" s="3">
        <v>18782</v>
      </c>
      <c r="F458" s="3">
        <v>13096</v>
      </c>
      <c r="G458" s="3">
        <v>719</v>
      </c>
      <c r="H458" s="3">
        <v>206</v>
      </c>
      <c r="I458" s="3">
        <v>3330</v>
      </c>
      <c r="J458" s="8">
        <f t="shared" ca="1" si="7"/>
        <v>-0.57311786595091874</v>
      </c>
    </row>
    <row r="459" spans="1:10">
      <c r="A459">
        <v>456</v>
      </c>
      <c r="B459">
        <v>1</v>
      </c>
      <c r="C459">
        <v>1</v>
      </c>
      <c r="D459">
        <v>0</v>
      </c>
      <c r="E459" s="3">
        <v>32125</v>
      </c>
      <c r="F459" s="3" t="s">
        <v>4</v>
      </c>
      <c r="G459" s="3">
        <v>597</v>
      </c>
      <c r="H459" s="3">
        <v>196</v>
      </c>
      <c r="I459" s="3">
        <v>1597</v>
      </c>
      <c r="J459" s="8">
        <f t="shared" ca="1" si="7"/>
        <v>-1.5771444944326092</v>
      </c>
    </row>
    <row r="460" spans="1:10">
      <c r="A460">
        <v>457</v>
      </c>
      <c r="B460">
        <v>3</v>
      </c>
      <c r="C460">
        <v>2</v>
      </c>
      <c r="D460">
        <v>1</v>
      </c>
      <c r="E460" s="3">
        <v>38157</v>
      </c>
      <c r="F460" s="3">
        <v>27643</v>
      </c>
      <c r="G460" s="3">
        <v>727</v>
      </c>
      <c r="H460" s="3">
        <v>264</v>
      </c>
      <c r="I460" s="3">
        <v>5260</v>
      </c>
      <c r="J460" s="8">
        <f t="shared" ca="1" si="7"/>
        <v>0.54504219923642261</v>
      </c>
    </row>
    <row r="461" spans="1:10">
      <c r="A461">
        <v>458</v>
      </c>
      <c r="B461">
        <v>3</v>
      </c>
      <c r="C461">
        <v>3</v>
      </c>
      <c r="D461">
        <v>0</v>
      </c>
      <c r="E461" s="3">
        <v>29101</v>
      </c>
      <c r="F461" s="3">
        <v>15967</v>
      </c>
      <c r="G461" s="3">
        <v>500</v>
      </c>
      <c r="H461" s="3">
        <v>206</v>
      </c>
      <c r="I461" s="3">
        <v>3447</v>
      </c>
      <c r="J461" s="8">
        <f t="shared" ca="1" si="7"/>
        <v>-0.50533303298360321</v>
      </c>
    </row>
    <row r="462" spans="1:10">
      <c r="A462">
        <v>459</v>
      </c>
      <c r="B462">
        <v>3</v>
      </c>
      <c r="C462">
        <v>1</v>
      </c>
      <c r="D462">
        <v>1</v>
      </c>
      <c r="E462" s="3">
        <v>37869</v>
      </c>
      <c r="F462" s="3">
        <v>30059</v>
      </c>
      <c r="G462" s="3">
        <v>941</v>
      </c>
      <c r="H462" s="3">
        <v>262</v>
      </c>
      <c r="I462" s="3">
        <v>5642</v>
      </c>
      <c r="J462" s="8">
        <f t="shared" ca="1" si="7"/>
        <v>0.76635678208697411</v>
      </c>
    </row>
    <row r="463" spans="1:10">
      <c r="A463">
        <v>460</v>
      </c>
      <c r="B463">
        <v>4</v>
      </c>
      <c r="C463">
        <v>3</v>
      </c>
      <c r="D463">
        <v>0</v>
      </c>
      <c r="E463" s="3">
        <v>26103</v>
      </c>
      <c r="F463" s="3">
        <v>17435</v>
      </c>
      <c r="G463" s="3">
        <v>934</v>
      </c>
      <c r="H463" s="3">
        <v>215</v>
      </c>
      <c r="I463" s="3">
        <v>2932</v>
      </c>
      <c r="J463" s="8">
        <f t="shared" ca="1" si="7"/>
        <v>-0.80370216954913731</v>
      </c>
    </row>
    <row r="464" spans="1:10">
      <c r="A464">
        <v>461</v>
      </c>
      <c r="B464">
        <v>4</v>
      </c>
      <c r="C464">
        <v>1</v>
      </c>
      <c r="D464">
        <v>1</v>
      </c>
      <c r="E464" s="3">
        <v>55264</v>
      </c>
      <c r="F464" s="3">
        <v>46778</v>
      </c>
      <c r="G464" s="3">
        <v>1420</v>
      </c>
      <c r="H464" s="3">
        <v>265</v>
      </c>
      <c r="I464" s="3">
        <v>6729</v>
      </c>
      <c r="J464" s="8">
        <f t="shared" ca="1" si="7"/>
        <v>1.3961184353816063</v>
      </c>
    </row>
    <row r="465" spans="1:10">
      <c r="A465">
        <v>462</v>
      </c>
      <c r="B465">
        <v>2</v>
      </c>
      <c r="C465">
        <v>3</v>
      </c>
      <c r="D465">
        <v>0</v>
      </c>
      <c r="E465" s="3">
        <v>29718</v>
      </c>
      <c r="F465" s="3">
        <v>17955</v>
      </c>
      <c r="G465" s="3">
        <v>1240</v>
      </c>
      <c r="H465" s="3">
        <v>206</v>
      </c>
      <c r="I465" s="3">
        <v>2851</v>
      </c>
      <c r="J465" s="8">
        <f t="shared" ca="1" si="7"/>
        <v>-0.85063013083420191</v>
      </c>
    </row>
    <row r="466" spans="1:10">
      <c r="A466">
        <v>463</v>
      </c>
      <c r="B466">
        <v>4</v>
      </c>
      <c r="C466">
        <v>3</v>
      </c>
      <c r="D466">
        <v>1</v>
      </c>
      <c r="E466" s="3">
        <v>34884</v>
      </c>
      <c r="F466" s="3" t="s">
        <v>4</v>
      </c>
      <c r="G466" s="3">
        <v>783</v>
      </c>
      <c r="H466" s="3">
        <v>251</v>
      </c>
      <c r="I466" s="3">
        <v>3871</v>
      </c>
      <c r="J466" s="8">
        <f t="shared" ca="1" si="7"/>
        <v>-0.25968543317042564</v>
      </c>
    </row>
    <row r="467" spans="1:10">
      <c r="A467">
        <v>464</v>
      </c>
      <c r="B467">
        <v>3</v>
      </c>
      <c r="C467">
        <v>3</v>
      </c>
      <c r="D467">
        <v>0</v>
      </c>
      <c r="E467" s="3">
        <v>33467</v>
      </c>
      <c r="F467" s="3">
        <v>30032</v>
      </c>
      <c r="G467" s="3">
        <v>1286</v>
      </c>
      <c r="H467" s="3">
        <v>214</v>
      </c>
      <c r="I467" s="3">
        <v>3210</v>
      </c>
      <c r="J467" s="8">
        <f t="shared" ca="1" si="7"/>
        <v>-0.64264077155842181</v>
      </c>
    </row>
    <row r="468" spans="1:10">
      <c r="A468">
        <v>465</v>
      </c>
      <c r="B468">
        <v>1</v>
      </c>
      <c r="C468">
        <v>3</v>
      </c>
      <c r="D468">
        <v>0</v>
      </c>
      <c r="E468" s="3">
        <v>18119</v>
      </c>
      <c r="F468" s="3" t="s">
        <v>4</v>
      </c>
      <c r="G468" s="3">
        <v>1452</v>
      </c>
      <c r="H468" s="3">
        <v>211</v>
      </c>
      <c r="I468" s="3">
        <v>3523</v>
      </c>
      <c r="J468" s="8">
        <f t="shared" ca="1" si="7"/>
        <v>-0.4613018594321846</v>
      </c>
    </row>
    <row r="469" spans="1:10">
      <c r="A469">
        <v>466</v>
      </c>
      <c r="B469">
        <v>8</v>
      </c>
      <c r="C469">
        <v>2</v>
      </c>
      <c r="D469">
        <v>1</v>
      </c>
      <c r="E469" s="3">
        <v>46100</v>
      </c>
      <c r="F469" s="3">
        <v>44847</v>
      </c>
      <c r="G469" s="3">
        <v>820</v>
      </c>
      <c r="H469" s="3">
        <v>286</v>
      </c>
      <c r="I469" s="3">
        <v>6840</v>
      </c>
      <c r="J469" s="8">
        <f t="shared" ca="1" si="7"/>
        <v>1.4604271230685466</v>
      </c>
    </row>
    <row r="470" spans="1:10">
      <c r="A470">
        <v>467</v>
      </c>
      <c r="B470">
        <v>3</v>
      </c>
      <c r="C470">
        <v>1</v>
      </c>
      <c r="D470">
        <v>1</v>
      </c>
      <c r="E470" s="3">
        <v>48369</v>
      </c>
      <c r="F470" s="3" t="s">
        <v>4</v>
      </c>
      <c r="G470" s="3">
        <v>1222</v>
      </c>
      <c r="H470" s="3">
        <v>259</v>
      </c>
      <c r="I470" s="3">
        <v>5107</v>
      </c>
      <c r="J470" s="8">
        <f t="shared" ca="1" si="7"/>
        <v>0.45640049458685616</v>
      </c>
    </row>
    <row r="471" spans="1:10">
      <c r="A471">
        <v>468</v>
      </c>
      <c r="B471">
        <v>2</v>
      </c>
      <c r="C471">
        <v>2</v>
      </c>
      <c r="D471">
        <v>0</v>
      </c>
      <c r="E471" s="3">
        <v>45275</v>
      </c>
      <c r="F471" s="3">
        <v>29055</v>
      </c>
      <c r="G471" s="3">
        <v>1076</v>
      </c>
      <c r="H471" s="3">
        <v>197</v>
      </c>
      <c r="I471" s="3">
        <v>1686</v>
      </c>
      <c r="J471" s="8">
        <f t="shared" ca="1" si="7"/>
        <v>-1.525581672773711</v>
      </c>
    </row>
    <row r="472" spans="1:10">
      <c r="A472">
        <v>469</v>
      </c>
      <c r="B472">
        <v>1</v>
      </c>
      <c r="C472">
        <v>3</v>
      </c>
      <c r="D472">
        <v>1</v>
      </c>
      <c r="E472" s="3">
        <v>35430</v>
      </c>
      <c r="F472" s="3" t="s">
        <v>4</v>
      </c>
      <c r="G472" s="3">
        <v>1029</v>
      </c>
      <c r="H472" s="3">
        <v>259</v>
      </c>
      <c r="I472" s="3">
        <v>3978</v>
      </c>
      <c r="J472" s="8">
        <f t="shared" ca="1" si="7"/>
        <v>-0.19769417567040207</v>
      </c>
    </row>
    <row r="473" spans="1:10">
      <c r="A473">
        <v>470</v>
      </c>
      <c r="B473">
        <v>3</v>
      </c>
      <c r="C473">
        <v>4</v>
      </c>
      <c r="D473">
        <v>0</v>
      </c>
      <c r="E473" s="3">
        <v>42249</v>
      </c>
      <c r="F473" s="3">
        <v>32387</v>
      </c>
      <c r="G473" s="3">
        <v>615</v>
      </c>
      <c r="H473" s="3">
        <v>208</v>
      </c>
      <c r="I473" s="3">
        <v>2658</v>
      </c>
      <c r="J473" s="8">
        <f t="shared" ca="1" si="7"/>
        <v>-0.96244613735293605</v>
      </c>
    </row>
    <row r="474" spans="1:10">
      <c r="A474">
        <v>471</v>
      </c>
      <c r="B474">
        <v>3</v>
      </c>
      <c r="C474">
        <v>1</v>
      </c>
      <c r="D474">
        <v>1</v>
      </c>
      <c r="E474" s="3">
        <v>84823</v>
      </c>
      <c r="F474" s="3">
        <v>44388</v>
      </c>
      <c r="G474" s="3">
        <v>1136</v>
      </c>
      <c r="H474" s="3">
        <v>254</v>
      </c>
      <c r="I474" s="3">
        <v>5801</v>
      </c>
      <c r="J474" s="8">
        <f t="shared" ca="1" si="7"/>
        <v>0.85847463201691565</v>
      </c>
    </row>
    <row r="475" spans="1:10">
      <c r="A475">
        <v>472</v>
      </c>
      <c r="B475">
        <v>1</v>
      </c>
      <c r="C475">
        <v>2</v>
      </c>
      <c r="D475">
        <v>1</v>
      </c>
      <c r="E475" s="3">
        <v>60069</v>
      </c>
      <c r="F475" s="3" t="s">
        <v>4</v>
      </c>
      <c r="G475" s="3">
        <v>1434</v>
      </c>
      <c r="H475" s="3">
        <v>249</v>
      </c>
      <c r="I475" s="3">
        <v>3578</v>
      </c>
      <c r="J475" s="8">
        <f t="shared" ca="1" si="7"/>
        <v>-0.429437194362079</v>
      </c>
    </row>
    <row r="476" spans="1:10">
      <c r="A476">
        <v>473</v>
      </c>
      <c r="B476">
        <v>2</v>
      </c>
      <c r="C476">
        <v>4</v>
      </c>
      <c r="D476">
        <v>1</v>
      </c>
      <c r="E476" s="3">
        <v>28534</v>
      </c>
      <c r="F476" s="3" t="s">
        <v>4</v>
      </c>
      <c r="G476" s="3">
        <v>760</v>
      </c>
      <c r="H476" s="3">
        <v>255</v>
      </c>
      <c r="I476" s="3">
        <v>3281</v>
      </c>
      <c r="J476" s="8">
        <f t="shared" ca="1" si="7"/>
        <v>-0.60150638574064919</v>
      </c>
    </row>
    <row r="477" spans="1:10">
      <c r="A477">
        <v>474</v>
      </c>
      <c r="B477">
        <v>4</v>
      </c>
      <c r="C477">
        <v>4</v>
      </c>
      <c r="D477">
        <v>1</v>
      </c>
      <c r="E477" s="3">
        <v>30433</v>
      </c>
      <c r="F477" s="3">
        <v>28204</v>
      </c>
      <c r="G477" s="3">
        <v>584</v>
      </c>
      <c r="H477" s="3">
        <v>260</v>
      </c>
      <c r="I477" s="3">
        <v>4823</v>
      </c>
      <c r="J477" s="8">
        <f t="shared" ca="1" si="7"/>
        <v>0.29186295131576551</v>
      </c>
    </row>
    <row r="478" spans="1:10">
      <c r="A478">
        <v>475</v>
      </c>
      <c r="B478">
        <v>3</v>
      </c>
      <c r="C478">
        <v>1</v>
      </c>
      <c r="D478">
        <v>1</v>
      </c>
      <c r="E478" s="3">
        <v>53184</v>
      </c>
      <c r="F478" s="3">
        <v>41624</v>
      </c>
      <c r="G478" s="3">
        <v>1033</v>
      </c>
      <c r="H478" s="3">
        <v>254</v>
      </c>
      <c r="I478" s="3">
        <v>5889</v>
      </c>
      <c r="J478" s="8">
        <f t="shared" ca="1" si="7"/>
        <v>0.90945809612908457</v>
      </c>
    </row>
    <row r="479" spans="1:10">
      <c r="A479">
        <v>476</v>
      </c>
      <c r="B479">
        <v>1</v>
      </c>
      <c r="C479">
        <v>3</v>
      </c>
      <c r="D479">
        <v>0</v>
      </c>
      <c r="E479" s="3">
        <v>49358</v>
      </c>
      <c r="F479" s="3" t="s">
        <v>4</v>
      </c>
      <c r="G479" s="3">
        <v>562</v>
      </c>
      <c r="H479" s="3">
        <v>205</v>
      </c>
      <c r="I479" s="3">
        <v>2962</v>
      </c>
      <c r="J479" s="8">
        <f t="shared" ca="1" si="7"/>
        <v>-0.78632144314726149</v>
      </c>
    </row>
    <row r="480" spans="1:10">
      <c r="A480">
        <v>477</v>
      </c>
      <c r="B480">
        <v>1</v>
      </c>
      <c r="C480">
        <v>3</v>
      </c>
      <c r="D480">
        <v>1</v>
      </c>
      <c r="E480" s="3">
        <v>41628</v>
      </c>
      <c r="F480" s="3" t="s">
        <v>4</v>
      </c>
      <c r="G480" s="3">
        <v>1732</v>
      </c>
      <c r="H480" s="3">
        <v>253</v>
      </c>
      <c r="I480" s="3">
        <v>5370</v>
      </c>
      <c r="J480" s="8">
        <f t="shared" ca="1" si="7"/>
        <v>0.6087715293766337</v>
      </c>
    </row>
    <row r="481" spans="1:10">
      <c r="A481">
        <v>478</v>
      </c>
      <c r="B481">
        <v>3</v>
      </c>
      <c r="C481">
        <v>3</v>
      </c>
      <c r="D481">
        <v>1</v>
      </c>
      <c r="E481" s="3">
        <v>46389</v>
      </c>
      <c r="F481" s="3" t="s">
        <v>4</v>
      </c>
      <c r="G481" s="3">
        <v>1780</v>
      </c>
      <c r="H481" s="3">
        <v>258</v>
      </c>
      <c r="I481" s="3">
        <v>6341</v>
      </c>
      <c r="J481" s="8">
        <f t="shared" ca="1" si="7"/>
        <v>1.1713277072506796</v>
      </c>
    </row>
    <row r="482" spans="1:10">
      <c r="A482">
        <v>479</v>
      </c>
      <c r="B482">
        <v>2</v>
      </c>
      <c r="C482">
        <v>1</v>
      </c>
      <c r="D482">
        <v>1</v>
      </c>
      <c r="E482" s="3">
        <v>85051</v>
      </c>
      <c r="F482" s="3" t="s">
        <v>4</v>
      </c>
      <c r="G482" s="3">
        <v>1307</v>
      </c>
      <c r="H482" s="3">
        <v>246</v>
      </c>
      <c r="I482" s="3">
        <v>5460</v>
      </c>
      <c r="J482" s="8">
        <f t="shared" ca="1" si="7"/>
        <v>0.66091370858226106</v>
      </c>
    </row>
    <row r="483" spans="1:10">
      <c r="A483">
        <v>480</v>
      </c>
      <c r="B483">
        <v>3</v>
      </c>
      <c r="C483">
        <v>3</v>
      </c>
      <c r="D483">
        <v>0</v>
      </c>
      <c r="E483" s="3">
        <v>46703</v>
      </c>
      <c r="F483" s="3">
        <v>40502</v>
      </c>
      <c r="G483" s="3">
        <v>1078</v>
      </c>
      <c r="H483" s="3">
        <v>205</v>
      </c>
      <c r="I483" s="3">
        <v>3606</v>
      </c>
      <c r="J483" s="8">
        <f t="shared" ca="1" si="7"/>
        <v>-0.41321518305366162</v>
      </c>
    </row>
    <row r="484" spans="1:10">
      <c r="A484">
        <v>481</v>
      </c>
      <c r="B484">
        <v>3</v>
      </c>
      <c r="C484">
        <v>4</v>
      </c>
      <c r="D484">
        <v>0</v>
      </c>
      <c r="E484" s="3">
        <v>33268</v>
      </c>
      <c r="F484" s="3">
        <v>17587</v>
      </c>
      <c r="G484" s="3">
        <v>680</v>
      </c>
      <c r="H484" s="3">
        <v>208</v>
      </c>
      <c r="I484" s="3">
        <v>1909</v>
      </c>
      <c r="J484" s="8">
        <f t="shared" ca="1" si="7"/>
        <v>-1.3963849398531012</v>
      </c>
    </row>
    <row r="485" spans="1:10">
      <c r="A485">
        <v>482</v>
      </c>
      <c r="B485">
        <v>3</v>
      </c>
      <c r="C485">
        <v>2</v>
      </c>
      <c r="D485">
        <v>1</v>
      </c>
      <c r="E485" s="3">
        <v>76435</v>
      </c>
      <c r="F485" s="3">
        <v>40136</v>
      </c>
      <c r="G485" s="3">
        <v>1009</v>
      </c>
      <c r="H485" s="3">
        <v>259</v>
      </c>
      <c r="I485" s="3">
        <v>6806</v>
      </c>
      <c r="J485" s="8">
        <f t="shared" ca="1" si="7"/>
        <v>1.440728966479754</v>
      </c>
    </row>
    <row r="486" spans="1:10">
      <c r="A486">
        <v>483</v>
      </c>
      <c r="B486">
        <v>2</v>
      </c>
      <c r="C486">
        <v>4</v>
      </c>
      <c r="D486">
        <v>1</v>
      </c>
      <c r="E486" s="3">
        <v>37450</v>
      </c>
      <c r="F486" s="3">
        <v>21464</v>
      </c>
      <c r="G486" s="3">
        <v>618</v>
      </c>
      <c r="H486" s="3">
        <v>248</v>
      </c>
      <c r="I486" s="3">
        <v>3098</v>
      </c>
      <c r="J486" s="8">
        <f t="shared" ca="1" si="7"/>
        <v>-0.70752881679209134</v>
      </c>
    </row>
    <row r="487" spans="1:10">
      <c r="A487">
        <v>484</v>
      </c>
      <c r="B487">
        <v>1</v>
      </c>
      <c r="C487">
        <v>3</v>
      </c>
      <c r="D487">
        <v>0</v>
      </c>
      <c r="E487" s="3">
        <v>47244</v>
      </c>
      <c r="F487" s="3" t="s">
        <v>4</v>
      </c>
      <c r="G487" s="3">
        <v>638</v>
      </c>
      <c r="H487" s="3">
        <v>196</v>
      </c>
      <c r="I487" s="3">
        <v>2896</v>
      </c>
      <c r="J487" s="8">
        <f t="shared" ca="1" si="7"/>
        <v>-0.82455904123138823</v>
      </c>
    </row>
    <row r="488" spans="1:10">
      <c r="A488">
        <v>485</v>
      </c>
      <c r="B488">
        <v>3</v>
      </c>
      <c r="C488">
        <v>3</v>
      </c>
      <c r="D488">
        <v>0</v>
      </c>
      <c r="E488" s="3">
        <v>57525</v>
      </c>
      <c r="F488" s="3">
        <v>29514</v>
      </c>
      <c r="G488" s="3">
        <v>1001</v>
      </c>
      <c r="H488" s="3">
        <v>213</v>
      </c>
      <c r="I488" s="3">
        <v>3436</v>
      </c>
      <c r="J488" s="8">
        <f t="shared" ca="1" si="7"/>
        <v>-0.5117059659976243</v>
      </c>
    </row>
    <row r="489" spans="1:10">
      <c r="A489">
        <v>486</v>
      </c>
      <c r="B489">
        <v>3</v>
      </c>
      <c r="C489">
        <v>4</v>
      </c>
      <c r="D489">
        <v>1</v>
      </c>
      <c r="E489" s="3">
        <v>33919</v>
      </c>
      <c r="F489" s="3">
        <v>31371</v>
      </c>
      <c r="G489" s="3">
        <v>713</v>
      </c>
      <c r="H489" s="3">
        <v>259</v>
      </c>
      <c r="I489" s="3">
        <v>4619</v>
      </c>
      <c r="J489" s="8">
        <f t="shared" ca="1" si="7"/>
        <v>0.17367401178301026</v>
      </c>
    </row>
    <row r="490" spans="1:10">
      <c r="A490">
        <v>487</v>
      </c>
      <c r="B490">
        <v>3</v>
      </c>
      <c r="C490">
        <v>1</v>
      </c>
      <c r="D490">
        <v>1</v>
      </c>
      <c r="E490" s="3">
        <v>50643</v>
      </c>
      <c r="F490" s="3">
        <v>37465</v>
      </c>
      <c r="G490" s="3">
        <v>1436</v>
      </c>
      <c r="H490" s="3">
        <v>261</v>
      </c>
      <c r="I490" s="3">
        <v>5744</v>
      </c>
      <c r="J490" s="8">
        <f t="shared" ca="1" si="7"/>
        <v>0.82545125185335166</v>
      </c>
    </row>
    <row r="491" spans="1:10">
      <c r="A491">
        <v>488</v>
      </c>
      <c r="B491">
        <v>1</v>
      </c>
      <c r="C491">
        <v>3</v>
      </c>
      <c r="D491">
        <v>0</v>
      </c>
      <c r="E491" s="3">
        <v>26610</v>
      </c>
      <c r="F491" s="3" t="s">
        <v>4</v>
      </c>
      <c r="G491" s="3">
        <v>999</v>
      </c>
      <c r="H491" s="3">
        <v>197</v>
      </c>
      <c r="I491" s="3">
        <v>1629</v>
      </c>
      <c r="J491" s="8">
        <f t="shared" ca="1" si="7"/>
        <v>-1.558605052937275</v>
      </c>
    </row>
    <row r="492" spans="1:10">
      <c r="A492">
        <v>489</v>
      </c>
      <c r="B492">
        <v>5</v>
      </c>
      <c r="C492">
        <v>2</v>
      </c>
      <c r="D492">
        <v>1</v>
      </c>
      <c r="E492" s="3">
        <v>52656</v>
      </c>
      <c r="F492" s="3">
        <v>30422</v>
      </c>
      <c r="G492" s="3">
        <v>747</v>
      </c>
      <c r="H492" s="3">
        <v>266</v>
      </c>
      <c r="I492" s="3">
        <v>6447</v>
      </c>
      <c r="J492" s="8">
        <f t="shared" ca="1" si="7"/>
        <v>1.232739607203974</v>
      </c>
    </row>
    <row r="493" spans="1:10">
      <c r="A493">
        <v>490</v>
      </c>
      <c r="B493">
        <v>2</v>
      </c>
      <c r="C493">
        <v>3</v>
      </c>
      <c r="D493">
        <v>1</v>
      </c>
      <c r="E493" s="3">
        <v>49255</v>
      </c>
      <c r="F493" s="3">
        <v>35491</v>
      </c>
      <c r="G493" s="3">
        <v>1280</v>
      </c>
      <c r="H493" s="3">
        <v>253</v>
      </c>
      <c r="I493" s="3">
        <v>4684</v>
      </c>
      <c r="J493" s="8">
        <f t="shared" ca="1" si="7"/>
        <v>0.21133225232040775</v>
      </c>
    </row>
    <row r="494" spans="1:10">
      <c r="A494">
        <v>491</v>
      </c>
      <c r="B494">
        <v>3</v>
      </c>
      <c r="C494">
        <v>4</v>
      </c>
      <c r="D494">
        <v>0</v>
      </c>
      <c r="E494" s="3">
        <v>31142</v>
      </c>
      <c r="F494" s="3">
        <v>18969</v>
      </c>
      <c r="G494" s="3">
        <v>400</v>
      </c>
      <c r="H494" s="3">
        <v>218</v>
      </c>
      <c r="I494" s="3">
        <v>3409</v>
      </c>
      <c r="J494" s="8">
        <f t="shared" ca="1" si="7"/>
        <v>-0.52734861975931258</v>
      </c>
    </row>
    <row r="495" spans="1:10">
      <c r="A495">
        <v>492</v>
      </c>
      <c r="B495">
        <v>5</v>
      </c>
      <c r="C495">
        <v>1</v>
      </c>
      <c r="D495">
        <v>1</v>
      </c>
      <c r="E495" s="3">
        <v>39189</v>
      </c>
      <c r="F495" s="3">
        <v>24834</v>
      </c>
      <c r="G495" s="3">
        <v>1067</v>
      </c>
      <c r="H495" s="3">
        <v>275</v>
      </c>
      <c r="I495" s="3">
        <v>6570</v>
      </c>
      <c r="J495" s="8">
        <f t="shared" ca="1" si="7"/>
        <v>1.3040005854516645</v>
      </c>
    </row>
    <row r="496" spans="1:10">
      <c r="A496">
        <v>493</v>
      </c>
      <c r="B496">
        <v>3</v>
      </c>
      <c r="C496">
        <v>4</v>
      </c>
      <c r="D496">
        <v>0</v>
      </c>
      <c r="E496" s="3">
        <v>46379</v>
      </c>
      <c r="F496" s="3">
        <v>26253</v>
      </c>
      <c r="G496" s="3">
        <v>484</v>
      </c>
      <c r="H496" s="3">
        <v>215</v>
      </c>
      <c r="I496" s="3">
        <v>1458</v>
      </c>
      <c r="J496" s="8">
        <f t="shared" ca="1" si="7"/>
        <v>-1.6576751934279668</v>
      </c>
    </row>
    <row r="497" spans="1:10">
      <c r="A497">
        <v>494</v>
      </c>
      <c r="B497">
        <v>1</v>
      </c>
      <c r="C497">
        <v>3</v>
      </c>
      <c r="D497">
        <v>1</v>
      </c>
      <c r="E497" s="3">
        <v>42313</v>
      </c>
      <c r="F497" s="3" t="s">
        <v>4</v>
      </c>
      <c r="G497" s="3">
        <v>883</v>
      </c>
      <c r="H497" s="3">
        <v>248</v>
      </c>
      <c r="I497" s="3">
        <v>3132</v>
      </c>
      <c r="J497" s="8">
        <f t="shared" ca="1" si="7"/>
        <v>-0.68783066020329886</v>
      </c>
    </row>
    <row r="498" spans="1:10">
      <c r="A498">
        <v>495</v>
      </c>
      <c r="B498">
        <v>2</v>
      </c>
      <c r="C498">
        <v>1</v>
      </c>
      <c r="D498">
        <v>1</v>
      </c>
      <c r="E498" s="3">
        <v>46828</v>
      </c>
      <c r="F498" s="3">
        <v>39596</v>
      </c>
      <c r="G498" s="3">
        <v>1032</v>
      </c>
      <c r="H498" s="3">
        <v>246</v>
      </c>
      <c r="I498" s="3">
        <v>6001</v>
      </c>
      <c r="J498" s="8">
        <f t="shared" ca="1" si="7"/>
        <v>0.9743461413627541</v>
      </c>
    </row>
    <row r="499" spans="1:10">
      <c r="A499">
        <v>496</v>
      </c>
      <c r="B499">
        <v>3</v>
      </c>
      <c r="C499">
        <v>1</v>
      </c>
      <c r="D499">
        <v>0</v>
      </c>
      <c r="E499" s="3">
        <v>42758</v>
      </c>
      <c r="F499" s="3">
        <v>34067</v>
      </c>
      <c r="G499" s="3">
        <v>1184</v>
      </c>
      <c r="H499" s="3">
        <v>197</v>
      </c>
      <c r="I499" s="3">
        <v>3194</v>
      </c>
      <c r="J499" s="8">
        <f t="shared" ca="1" si="7"/>
        <v>-0.65191049230608888</v>
      </c>
    </row>
    <row r="500" spans="1:10">
      <c r="A500">
        <v>497</v>
      </c>
      <c r="B500">
        <v>5</v>
      </c>
      <c r="C500">
        <v>2</v>
      </c>
      <c r="D500">
        <v>1</v>
      </c>
      <c r="E500" s="3">
        <v>66397</v>
      </c>
      <c r="F500" s="3">
        <v>54716</v>
      </c>
      <c r="G500" s="3">
        <v>990</v>
      </c>
      <c r="H500" s="3">
        <v>274</v>
      </c>
      <c r="I500" s="3">
        <v>8400</v>
      </c>
      <c r="J500" s="8">
        <f t="shared" ca="1" si="7"/>
        <v>2.3642248959660868</v>
      </c>
    </row>
    <row r="501" spans="1:10">
      <c r="A501">
        <v>498</v>
      </c>
      <c r="B501">
        <v>2</v>
      </c>
      <c r="C501">
        <v>2</v>
      </c>
      <c r="D501">
        <v>1</v>
      </c>
      <c r="E501" s="3">
        <v>43599</v>
      </c>
      <c r="F501" s="3">
        <v>33364</v>
      </c>
      <c r="G501" s="3">
        <v>1603</v>
      </c>
      <c r="H501" s="3">
        <v>253</v>
      </c>
      <c r="I501" s="3">
        <v>5675</v>
      </c>
      <c r="J501" s="8">
        <f t="shared" ca="1" si="7"/>
        <v>0.78547558112903737</v>
      </c>
    </row>
    <row r="502" spans="1:10">
      <c r="A502">
        <v>499</v>
      </c>
      <c r="B502">
        <v>4</v>
      </c>
      <c r="C502">
        <v>4</v>
      </c>
      <c r="D502">
        <v>1</v>
      </c>
      <c r="E502" s="3">
        <v>25713</v>
      </c>
      <c r="F502" s="3" t="s">
        <v>4</v>
      </c>
      <c r="G502" s="3">
        <v>831</v>
      </c>
      <c r="H502" s="3">
        <v>266</v>
      </c>
      <c r="I502" s="3">
        <v>4879</v>
      </c>
      <c r="J502" s="8">
        <f t="shared" ca="1" si="7"/>
        <v>0.32430697393260027</v>
      </c>
    </row>
    <row r="503" spans="1:10">
      <c r="A503">
        <v>500</v>
      </c>
      <c r="B503">
        <v>1</v>
      </c>
      <c r="C503">
        <v>4</v>
      </c>
      <c r="D503">
        <v>1</v>
      </c>
      <c r="E503" s="3">
        <v>39187</v>
      </c>
      <c r="F503" s="3" t="s">
        <v>4</v>
      </c>
      <c r="G503" s="3">
        <v>948</v>
      </c>
      <c r="H503" s="3">
        <v>251</v>
      </c>
      <c r="I503" s="3">
        <v>3278</v>
      </c>
      <c r="J503" s="8">
        <f t="shared" ca="1" si="7"/>
        <v>-0.60324445838083673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RowHeight="12.75"/>
  <cols>
    <col min="1" max="1" width="9.85546875" bestFit="1" customWidth="1"/>
    <col min="2" max="2" width="10.7109375" style="2" bestFit="1" customWidth="1"/>
  </cols>
  <sheetData>
    <row r="1" spans="1:5">
      <c r="A1" s="1" t="s">
        <v>24</v>
      </c>
    </row>
    <row r="3" spans="1:5">
      <c r="A3" s="2" t="s">
        <v>11</v>
      </c>
      <c r="B3" s="2" t="s">
        <v>12</v>
      </c>
      <c r="C3" s="2" t="s">
        <v>13</v>
      </c>
      <c r="D3" s="2"/>
      <c r="E3" s="2"/>
    </row>
    <row r="4" spans="1:5">
      <c r="A4">
        <f>0</f>
        <v>0</v>
      </c>
      <c r="B4" s="4" t="s">
        <v>21</v>
      </c>
      <c r="C4">
        <f t="array" aca="1" ref="C4:C13" ca="1">FREQUENCY(Data!Debt,'Hist-DebtData'!__UpLims)</f>
        <v>0</v>
      </c>
    </row>
    <row r="5" spans="1:5">
      <c r="A5">
        <f>1000</f>
        <v>1000</v>
      </c>
      <c r="B5" s="4" t="s">
        <v>22</v>
      </c>
      <c r="C5">
        <f ca="1"/>
        <v>6</v>
      </c>
    </row>
    <row r="6" spans="1:5">
      <c r="A6">
        <f>2000</f>
        <v>2000</v>
      </c>
      <c r="B6" s="4" t="s">
        <v>14</v>
      </c>
      <c r="C6">
        <f ca="1"/>
        <v>39</v>
      </c>
    </row>
    <row r="7" spans="1:5">
      <c r="A7">
        <f>3000</f>
        <v>3000</v>
      </c>
      <c r="B7" s="4" t="s">
        <v>15</v>
      </c>
      <c r="C7">
        <f ca="1"/>
        <v>86</v>
      </c>
    </row>
    <row r="8" spans="1:5">
      <c r="A8">
        <f>4000</f>
        <v>4000</v>
      </c>
      <c r="B8" s="4" t="s">
        <v>16</v>
      </c>
      <c r="C8">
        <f ca="1"/>
        <v>100</v>
      </c>
    </row>
    <row r="9" spans="1:5">
      <c r="A9">
        <f>5000</f>
        <v>5000</v>
      </c>
      <c r="B9" s="4" t="s">
        <v>17</v>
      </c>
      <c r="C9">
        <f ca="1"/>
        <v>78</v>
      </c>
    </row>
    <row r="10" spans="1:5">
      <c r="A10">
        <f>6000</f>
        <v>6000</v>
      </c>
      <c r="B10" s="4" t="s">
        <v>18</v>
      </c>
      <c r="C10">
        <f ca="1"/>
        <v>95</v>
      </c>
    </row>
    <row r="11" spans="1:5">
      <c r="A11">
        <f>7000</f>
        <v>7000</v>
      </c>
      <c r="B11" s="4" t="s">
        <v>19</v>
      </c>
      <c r="C11">
        <f ca="1"/>
        <v>70</v>
      </c>
    </row>
    <row r="12" spans="1:5">
      <c r="A12">
        <f>8000</f>
        <v>8000</v>
      </c>
      <c r="B12" s="4" t="s">
        <v>20</v>
      </c>
      <c r="C12">
        <f ca="1"/>
        <v>21</v>
      </c>
    </row>
    <row r="13" spans="1:5">
      <c r="B13" s="4" t="s">
        <v>23</v>
      </c>
      <c r="C13">
        <f ca="1"/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2.75"/>
  <cols>
    <col min="1" max="1" width="9.85546875" bestFit="1" customWidth="1"/>
    <col min="2" max="2" width="8.42578125" style="2" bestFit="1" customWidth="1"/>
  </cols>
  <sheetData>
    <row r="1" spans="1:5">
      <c r="A1" s="1" t="s">
        <v>37</v>
      </c>
    </row>
    <row r="3" spans="1:5">
      <c r="A3" s="2" t="s">
        <v>11</v>
      </c>
      <c r="B3" s="2" t="s">
        <v>12</v>
      </c>
      <c r="C3" s="2" t="s">
        <v>13</v>
      </c>
      <c r="D3" s="2"/>
      <c r="E3" s="2"/>
    </row>
    <row r="4" spans="1:5">
      <c r="A4">
        <f>-3</f>
        <v>-3</v>
      </c>
      <c r="B4" s="4" t="s">
        <v>29</v>
      </c>
      <c r="C4">
        <f t="array" aca="1" ref="C4:C11" ca="1">FREQUENCY(Data!Z_Debt,'Hist-Z_DebtData'!__UpLims)</f>
        <v>0</v>
      </c>
    </row>
    <row r="5" spans="1:5">
      <c r="A5">
        <f>-2</f>
        <v>-2</v>
      </c>
      <c r="B5" s="4" t="s">
        <v>30</v>
      </c>
      <c r="C5">
        <f ca="1"/>
        <v>4</v>
      </c>
    </row>
    <row r="6" spans="1:5">
      <c r="A6">
        <f>-1</f>
        <v>-1</v>
      </c>
      <c r="B6" s="4" t="s">
        <v>31</v>
      </c>
      <c r="C6">
        <f ca="1"/>
        <v>88</v>
      </c>
    </row>
    <row r="7" spans="1:5">
      <c r="A7">
        <f>0</f>
        <v>0</v>
      </c>
      <c r="B7" s="4" t="s">
        <v>32</v>
      </c>
      <c r="C7">
        <f ca="1"/>
        <v>164</v>
      </c>
    </row>
    <row r="8" spans="1:5">
      <c r="A8">
        <f>1</f>
        <v>1</v>
      </c>
      <c r="B8" s="4" t="s">
        <v>33</v>
      </c>
      <c r="C8">
        <f ca="1"/>
        <v>152</v>
      </c>
    </row>
    <row r="9" spans="1:5">
      <c r="A9">
        <f>2</f>
        <v>2</v>
      </c>
      <c r="B9" s="4" t="s">
        <v>34</v>
      </c>
      <c r="C9">
        <f ca="1"/>
        <v>84</v>
      </c>
    </row>
    <row r="10" spans="1:5">
      <c r="A10">
        <f>3</f>
        <v>3</v>
      </c>
      <c r="B10" s="4" t="s">
        <v>35</v>
      </c>
      <c r="C10">
        <f ca="1"/>
        <v>8</v>
      </c>
    </row>
    <row r="11" spans="1:5">
      <c r="B11" s="4" t="s">
        <v>36</v>
      </c>
      <c r="C11">
        <f ca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Data</vt:lpstr>
      <vt:lpstr>Hist-DebtData</vt:lpstr>
      <vt:lpstr>Hist-Z_DebtData</vt:lpstr>
      <vt:lpstr>Hist-Debt</vt:lpstr>
      <vt:lpstr>Hist-Z_Debt</vt:lpstr>
      <vt:lpstr>'Hist-DebtData'!__ChRange</vt:lpstr>
      <vt:lpstr>'Hist-Z_DebtData'!__ChRange</vt:lpstr>
      <vt:lpstr>'Hist-DebtData'!__UpLims</vt:lpstr>
      <vt:lpstr>'Hist-Z_DebtData'!__UpLims</vt:lpstr>
      <vt:lpstr>Data!Data</vt:lpstr>
      <vt:lpstr>Data_Data</vt:lpstr>
      <vt:lpstr>Data_Observations</vt:lpstr>
      <vt:lpstr>Data_Sheet1</vt:lpstr>
      <vt:lpstr>Data!Debt</vt:lpstr>
      <vt:lpstr>Debt_Data</vt:lpstr>
      <vt:lpstr>Debt_Observations</vt:lpstr>
      <vt:lpstr>Data!Family_Size</vt:lpstr>
      <vt:lpstr>Family_Size_Data</vt:lpstr>
      <vt:lpstr>Family_Size_Observations</vt:lpstr>
      <vt:lpstr>Family_Size_Sheet1</vt:lpstr>
      <vt:lpstr>Data!First_Income</vt:lpstr>
      <vt:lpstr>First_Income_Data</vt:lpstr>
      <vt:lpstr>First_Income_Observations</vt:lpstr>
      <vt:lpstr>Data!Household</vt:lpstr>
      <vt:lpstr>Household_Data</vt:lpstr>
      <vt:lpstr>Household_Observations</vt:lpstr>
      <vt:lpstr>Household_Sheet1</vt:lpstr>
      <vt:lpstr>Income_1_Data</vt:lpstr>
      <vt:lpstr>Income_2_Data</vt:lpstr>
      <vt:lpstr>Income1_Data</vt:lpstr>
      <vt:lpstr>Income2_Data</vt:lpstr>
      <vt:lpstr>Indebtedness_Data</vt:lpstr>
      <vt:lpstr>Data!Location</vt:lpstr>
      <vt:lpstr>Location__Data</vt:lpstr>
      <vt:lpstr>Location_Data</vt:lpstr>
      <vt:lpstr>Location_Observations</vt:lpstr>
      <vt:lpstr>Data!Monthly_Payment</vt:lpstr>
      <vt:lpstr>Monthly_Payment_Data</vt:lpstr>
      <vt:lpstr>Monthly_Payment_Observations</vt:lpstr>
      <vt:lpstr>Own_Data</vt:lpstr>
      <vt:lpstr>Own_or_Rent_Data</vt:lpstr>
      <vt:lpstr>Data!Ownership</vt:lpstr>
      <vt:lpstr>Ownership_Data</vt:lpstr>
      <vt:lpstr>Ownership_Observations</vt:lpstr>
      <vt:lpstr>Residence_Location_Data</vt:lpstr>
      <vt:lpstr>Residential_Data</vt:lpstr>
      <vt:lpstr>Data!Second_Income</vt:lpstr>
      <vt:lpstr>Second_Income_Data</vt:lpstr>
      <vt:lpstr>Second_Income_Observations</vt:lpstr>
      <vt:lpstr>Data!Utilities</vt:lpstr>
      <vt:lpstr>Utilities_Data</vt:lpstr>
      <vt:lpstr>Utilities_Observations</vt:lpstr>
      <vt:lpstr>Utility_Expend_Data</vt:lpstr>
      <vt:lpstr>Data!Z_Debt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J. Zappe, Ph.D.</dc:creator>
  <cp:lastModifiedBy>Green, Kris</cp:lastModifiedBy>
  <cp:lastPrinted>1998-05-17T21:32:07Z</cp:lastPrinted>
  <dcterms:created xsi:type="dcterms:W3CDTF">1998-02-24T17:09:49Z</dcterms:created>
  <dcterms:modified xsi:type="dcterms:W3CDTF">2014-08-25T13:51:24Z</dcterms:modified>
</cp:coreProperties>
</file>