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35" windowWidth="9420" windowHeight="4500"/>
  </bookViews>
  <sheets>
    <sheet name="Data" sheetId="1" r:id="rId1"/>
  </sheets>
  <calcPr calcId="80000" calcMode="autoNoTable"/>
</workbook>
</file>

<file path=xl/calcChain.xml><?xml version="1.0" encoding="utf-8"?>
<calcChain xmlns="http://schemas.openxmlformats.org/spreadsheetml/2006/main">
  <c r="C8" i="1"/>
  <c r="E8"/>
  <c r="C9"/>
  <c r="E9"/>
  <c r="C10"/>
  <c r="E10"/>
  <c r="C11"/>
  <c r="E11"/>
  <c r="C12"/>
  <c r="E12"/>
  <c r="C13"/>
  <c r="E13"/>
  <c r="C14"/>
  <c r="E14"/>
  <c r="C15"/>
  <c r="E15"/>
  <c r="C16"/>
  <c r="E16"/>
  <c r="C17"/>
  <c r="E17"/>
  <c r="E19"/>
  <c r="D9"/>
  <c r="D10"/>
  <c r="D11"/>
  <c r="D12"/>
  <c r="D13"/>
  <c r="D14"/>
  <c r="D15"/>
  <c r="D16"/>
  <c r="D17"/>
  <c r="D8"/>
</calcChain>
</file>

<file path=xl/comments1.xml><?xml version="1.0" encoding="utf-8"?>
<comments xmlns="http://schemas.openxmlformats.org/spreadsheetml/2006/main">
  <authors>
    <author>Christopher J. Zappe, Ph.D.</author>
  </authors>
  <commentList>
    <comment ref="A7" authorId="0">
      <text>
        <r>
          <rPr>
            <sz val="8"/>
            <color indexed="81"/>
            <rFont val="Tahoma"/>
          </rPr>
          <t xml:space="preserve">In square feet.
</t>
        </r>
      </text>
    </comment>
    <comment ref="B7" authorId="0">
      <text>
        <r>
          <rPr>
            <sz val="8"/>
            <color indexed="81"/>
            <rFont val="Tahoma"/>
          </rPr>
          <t xml:space="preserve">In kilowatt-hours.
</t>
        </r>
      </text>
    </comment>
  </commentList>
</comments>
</file>

<file path=xl/sharedStrings.xml><?xml version="1.0" encoding="utf-8"?>
<sst xmlns="http://schemas.openxmlformats.org/spreadsheetml/2006/main" count="10" uniqueCount="10">
  <si>
    <t>Monthly Electrical Usage for Various Home Sizes</t>
  </si>
  <si>
    <t>Home_Size</t>
  </si>
  <si>
    <t>Monthly_Usage</t>
  </si>
  <si>
    <t>Vertical</t>
  </si>
  <si>
    <t>Est. MU</t>
  </si>
  <si>
    <t>Hor. Scale</t>
  </si>
  <si>
    <t>Vert. Scale</t>
  </si>
  <si>
    <t>(y-mean)^2</t>
  </si>
  <si>
    <t>(y-yfit)^2</t>
  </si>
  <si>
    <t>R^2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</si>
</sst>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8"/>
      <color indexed="81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04082832512389"/>
          <c:y val="9.7744360902255634E-2"/>
          <c:w val="0.47142904120400309"/>
          <c:h val="0.73308270676691734"/>
        </c:manualLayout>
      </c:layout>
      <c:scatterChart>
        <c:scatterStyle val="lineMarker"/>
        <c:ser>
          <c:idx val="0"/>
          <c:order val="0"/>
          <c:tx>
            <c:strRef>
              <c:f>Data!$B$7</c:f>
              <c:strCache>
                <c:ptCount val="1"/>
                <c:pt idx="0">
                  <c:v>Monthly_Usage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og"/>
            <c:dispRSqr val="1"/>
            <c:dispEq val="1"/>
            <c:trendlineLbl>
              <c:layout>
                <c:manualLayout>
                  <c:xMode val="edge"/>
                  <c:yMode val="edge"/>
                  <c:x val="0.62857205493867085"/>
                  <c:y val="0.1127819548872180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Data!$A$8:$A$17</c:f>
              <c:numCache>
                <c:formatCode>#,##0</c:formatCode>
                <c:ptCount val="10"/>
                <c:pt idx="0">
                  <c:v>1710</c:v>
                </c:pt>
                <c:pt idx="1">
                  <c:v>1290</c:v>
                </c:pt>
                <c:pt idx="2">
                  <c:v>2930</c:v>
                </c:pt>
                <c:pt idx="3">
                  <c:v>2230</c:v>
                </c:pt>
                <c:pt idx="4">
                  <c:v>1840</c:v>
                </c:pt>
                <c:pt idx="5">
                  <c:v>2400</c:v>
                </c:pt>
                <c:pt idx="6">
                  <c:v>1980</c:v>
                </c:pt>
                <c:pt idx="7">
                  <c:v>1470</c:v>
                </c:pt>
                <c:pt idx="8">
                  <c:v>1600</c:v>
                </c:pt>
                <c:pt idx="9">
                  <c:v>1350</c:v>
                </c:pt>
              </c:numCache>
            </c:numRef>
          </c:xVal>
          <c:yVal>
            <c:numRef>
              <c:f>Data!$B$8:$B$17</c:f>
              <c:numCache>
                <c:formatCode>#,##0</c:formatCode>
                <c:ptCount val="10"/>
                <c:pt idx="0">
                  <c:v>1571</c:v>
                </c:pt>
                <c:pt idx="1">
                  <c:v>1182</c:v>
                </c:pt>
                <c:pt idx="2">
                  <c:v>1954</c:v>
                </c:pt>
                <c:pt idx="3">
                  <c:v>1840</c:v>
                </c:pt>
                <c:pt idx="4">
                  <c:v>1711</c:v>
                </c:pt>
                <c:pt idx="5">
                  <c:v>1956</c:v>
                </c:pt>
                <c:pt idx="6">
                  <c:v>1804</c:v>
                </c:pt>
                <c:pt idx="7">
                  <c:v>1264</c:v>
                </c:pt>
                <c:pt idx="8">
                  <c:v>1493</c:v>
                </c:pt>
                <c:pt idx="9">
                  <c:v>1172</c:v>
                </c:pt>
              </c:numCache>
            </c:numRef>
          </c:yVal>
        </c:ser>
        <c:ser>
          <c:idx val="1"/>
          <c:order val="1"/>
          <c:tx>
            <c:strRef>
              <c:f>Data!$C$7</c:f>
              <c:strCache>
                <c:ptCount val="1"/>
                <c:pt idx="0">
                  <c:v>Est. MU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Data!$A$8:$A$17</c:f>
              <c:numCache>
                <c:formatCode>#,##0</c:formatCode>
                <c:ptCount val="10"/>
                <c:pt idx="0">
                  <c:v>1710</c:v>
                </c:pt>
                <c:pt idx="1">
                  <c:v>1290</c:v>
                </c:pt>
                <c:pt idx="2">
                  <c:v>2930</c:v>
                </c:pt>
                <c:pt idx="3">
                  <c:v>2230</c:v>
                </c:pt>
                <c:pt idx="4">
                  <c:v>1840</c:v>
                </c:pt>
                <c:pt idx="5">
                  <c:v>2400</c:v>
                </c:pt>
                <c:pt idx="6">
                  <c:v>1980</c:v>
                </c:pt>
                <c:pt idx="7">
                  <c:v>1470</c:v>
                </c:pt>
                <c:pt idx="8">
                  <c:v>1600</c:v>
                </c:pt>
                <c:pt idx="9">
                  <c:v>1350</c:v>
                </c:pt>
              </c:numCache>
            </c:numRef>
          </c:xVal>
          <c:yVal>
            <c:numRef>
              <c:f>Data!$C$8:$C$17</c:f>
              <c:numCache>
                <c:formatCode>General</c:formatCode>
                <c:ptCount val="10"/>
                <c:pt idx="0">
                  <c:v>1630.4173615160378</c:v>
                </c:pt>
                <c:pt idx="1">
                  <c:v>1019.2352806811998</c:v>
                </c:pt>
                <c:pt idx="2">
                  <c:v>2048.0037639013094</c:v>
                </c:pt>
                <c:pt idx="3">
                  <c:v>1927.3655973713489</c:v>
                </c:pt>
                <c:pt idx="4">
                  <c:v>1735.9551543857506</c:v>
                </c:pt>
                <c:pt idx="5">
                  <c:v>1973.7281994819325</c:v>
                </c:pt>
                <c:pt idx="6">
                  <c:v>1822.4786604518495</c:v>
                </c:pt>
                <c:pt idx="7">
                  <c:v>1345.1244607962924</c:v>
                </c:pt>
                <c:pt idx="8">
                  <c:v>1516.6608933199464</c:v>
                </c:pt>
                <c:pt idx="9">
                  <c:v>1141.2897664907434</c:v>
                </c:pt>
              </c:numCache>
            </c:numRef>
          </c:yVal>
        </c:ser>
        <c:axId val="132392448"/>
        <c:axId val="132394368"/>
      </c:scatterChart>
      <c:valAx>
        <c:axId val="132392448"/>
        <c:scaling>
          <c:orientation val="minMax"/>
        </c:scaling>
        <c:axPos val="b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394368"/>
        <c:crosses val="autoZero"/>
        <c:crossBetween val="midCat"/>
      </c:valAx>
      <c:valAx>
        <c:axId val="132394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3924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102105690076617"/>
          <c:y val="0.34586466165413532"/>
          <c:w val="0.33265339271104982"/>
          <c:h val="0.240601503759398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10</xdr:row>
      <xdr:rowOff>123825</xdr:rowOff>
    </xdr:from>
    <xdr:to>
      <xdr:col>13</xdr:col>
      <xdr:colOff>342900</xdr:colOff>
      <xdr:row>26</xdr:row>
      <xdr:rowOff>66675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E19" sqref="E19"/>
    </sheetView>
  </sheetViews>
  <sheetFormatPr defaultRowHeight="12.75"/>
  <cols>
    <col min="1" max="1" width="11.7109375" customWidth="1"/>
    <col min="2" max="2" width="15.140625" customWidth="1"/>
    <col min="4" max="4" width="10" bestFit="1" customWidth="1"/>
    <col min="5" max="5" width="12.42578125" bestFit="1" customWidth="1"/>
  </cols>
  <sheetData>
    <row r="1" spans="1:5">
      <c r="A1" s="1" t="s">
        <v>0</v>
      </c>
    </row>
    <row r="2" spans="1:5">
      <c r="A2" s="1"/>
    </row>
    <row r="3" spans="1:5">
      <c r="A3" s="1" t="s">
        <v>3</v>
      </c>
      <c r="C3">
        <v>2086.6265079656491</v>
      </c>
    </row>
    <row r="4" spans="1:5">
      <c r="A4" s="1" t="s">
        <v>5</v>
      </c>
      <c r="C4">
        <v>-2.023860681515049E-3</v>
      </c>
    </row>
    <row r="5" spans="1:5">
      <c r="A5" s="1" t="s">
        <v>6</v>
      </c>
      <c r="C5">
        <v>-14526.838146546888</v>
      </c>
    </row>
    <row r="7" spans="1:5">
      <c r="A7" s="2" t="s">
        <v>1</v>
      </c>
      <c r="B7" s="2" t="s">
        <v>2</v>
      </c>
      <c r="C7" t="s">
        <v>4</v>
      </c>
      <c r="D7" t="s">
        <v>7</v>
      </c>
      <c r="E7" t="s">
        <v>8</v>
      </c>
    </row>
    <row r="8" spans="1:5">
      <c r="A8" s="3">
        <v>1710</v>
      </c>
      <c r="B8" s="3">
        <v>1571</v>
      </c>
      <c r="C8">
        <f>$C$3+$C$5*EXP($C$4*A8)</f>
        <v>1630.4173615160378</v>
      </c>
      <c r="D8">
        <f>(B8-AVERAGE($B$8:$B$17))^2</f>
        <v>561.6900000000021</v>
      </c>
      <c r="E8">
        <f>(B8-C8)^2</f>
        <v>3530.4228495275265</v>
      </c>
    </row>
    <row r="9" spans="1:5">
      <c r="A9" s="3">
        <v>1290</v>
      </c>
      <c r="B9" s="3">
        <v>1182</v>
      </c>
      <c r="C9">
        <f t="shared" ref="C9:C17" si="0">$C$3+$C$5*EXP($C$4*A9)</f>
        <v>1019.2352806811998</v>
      </c>
      <c r="D9">
        <f t="shared" ref="D9:D17" si="1">(B9-AVERAGE($B$8:$B$17))^2</f>
        <v>170321.29000000004</v>
      </c>
      <c r="E9">
        <f t="shared" ref="E9:E17" si="2">(B9-C9)^2</f>
        <v>26492.353854927809</v>
      </c>
    </row>
    <row r="10" spans="1:5">
      <c r="A10" s="3">
        <v>2930</v>
      </c>
      <c r="B10" s="3">
        <v>1954</v>
      </c>
      <c r="C10">
        <f t="shared" si="0"/>
        <v>2048.0037639013094</v>
      </c>
      <c r="D10">
        <f t="shared" si="1"/>
        <v>129096.48999999996</v>
      </c>
      <c r="E10">
        <f t="shared" si="2"/>
        <v>8836.7076276131229</v>
      </c>
    </row>
    <row r="11" spans="1:5">
      <c r="A11" s="3">
        <v>2230</v>
      </c>
      <c r="B11" s="3">
        <v>1840</v>
      </c>
      <c r="C11">
        <f t="shared" si="0"/>
        <v>1927.3655973713489</v>
      </c>
      <c r="D11">
        <f t="shared" si="1"/>
        <v>60172.089999999975</v>
      </c>
      <c r="E11">
        <f t="shared" si="2"/>
        <v>7632.7476040526526</v>
      </c>
    </row>
    <row r="12" spans="1:5">
      <c r="A12" s="3">
        <v>1840</v>
      </c>
      <c r="B12" s="3">
        <v>1711</v>
      </c>
      <c r="C12">
        <f t="shared" si="0"/>
        <v>1735.9551543857506</v>
      </c>
      <c r="D12">
        <f t="shared" si="1"/>
        <v>13525.68999999999</v>
      </c>
      <c r="E12">
        <f t="shared" si="2"/>
        <v>622.75973041664611</v>
      </c>
    </row>
    <row r="13" spans="1:5">
      <c r="A13" s="3">
        <v>2400</v>
      </c>
      <c r="B13" s="3">
        <v>1956</v>
      </c>
      <c r="C13">
        <f t="shared" si="0"/>
        <v>1973.7281994819325</v>
      </c>
      <c r="D13">
        <f t="shared" si="1"/>
        <v>130537.68999999997</v>
      </c>
      <c r="E13">
        <f t="shared" si="2"/>
        <v>314.28905687119197</v>
      </c>
    </row>
    <row r="14" spans="1:5">
      <c r="A14" s="3">
        <v>1980</v>
      </c>
      <c r="B14" s="3">
        <v>1804</v>
      </c>
      <c r="C14">
        <f t="shared" si="0"/>
        <v>1822.4786604518495</v>
      </c>
      <c r="D14">
        <f t="shared" si="1"/>
        <v>43806.489999999983</v>
      </c>
      <c r="E14">
        <f t="shared" si="2"/>
        <v>341.46089209474542</v>
      </c>
    </row>
    <row r="15" spans="1:5">
      <c r="A15" s="3">
        <v>1470</v>
      </c>
      <c r="B15" s="3">
        <v>1264</v>
      </c>
      <c r="C15">
        <f t="shared" si="0"/>
        <v>1345.1244607962924</v>
      </c>
      <c r="D15">
        <f t="shared" si="1"/>
        <v>109362.49000000003</v>
      </c>
      <c r="E15">
        <f t="shared" si="2"/>
        <v>6581.1781394891823</v>
      </c>
    </row>
    <row r="16" spans="1:5">
      <c r="A16" s="3">
        <v>1600</v>
      </c>
      <c r="B16" s="3">
        <v>1493</v>
      </c>
      <c r="C16">
        <f t="shared" si="0"/>
        <v>1516.6608933199464</v>
      </c>
      <c r="D16">
        <f t="shared" si="1"/>
        <v>10342.890000000009</v>
      </c>
      <c r="E16">
        <f t="shared" si="2"/>
        <v>559.83787269788195</v>
      </c>
    </row>
    <row r="17" spans="1:5">
      <c r="A17" s="3">
        <v>1350</v>
      </c>
      <c r="B17" s="3">
        <v>1172</v>
      </c>
      <c r="C17">
        <f t="shared" si="0"/>
        <v>1141.2897664907434</v>
      </c>
      <c r="D17">
        <f t="shared" si="1"/>
        <v>178675.29000000004</v>
      </c>
      <c r="E17">
        <f t="shared" si="2"/>
        <v>943.11844219306499</v>
      </c>
    </row>
    <row r="19" spans="1:5">
      <c r="D19" t="s">
        <v>9</v>
      </c>
      <c r="E19">
        <f>1-SUM(E8:E17)/SUM(D8:D17)</f>
        <v>0.93400905306132409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J. Zappe, Ph.D.</dc:creator>
  <cp:lastModifiedBy>Green, Kris</cp:lastModifiedBy>
  <dcterms:created xsi:type="dcterms:W3CDTF">1998-08-19T19:28:05Z</dcterms:created>
  <dcterms:modified xsi:type="dcterms:W3CDTF">2014-08-25T13:53:37Z</dcterms:modified>
</cp:coreProperties>
</file>