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" windowWidth="11355" windowHeight="8445"/>
  </bookViews>
  <sheets>
    <sheet name="How To 15A" sheetId="1" r:id="rId1"/>
    <sheet name="HowTo 15B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D7" i="2"/>
  <c r="C7"/>
  <c r="B24"/>
  <c r="A24"/>
  <c r="C13"/>
  <c r="D13"/>
  <c r="E13"/>
  <c r="C14"/>
  <c r="D14"/>
  <c r="E14"/>
  <c r="C15"/>
  <c r="D15"/>
  <c r="E15"/>
  <c r="C16"/>
  <c r="D16"/>
  <c r="E16"/>
  <c r="C17"/>
  <c r="D17"/>
  <c r="E17"/>
  <c r="C18"/>
  <c r="D18"/>
  <c r="E18"/>
  <c r="C19"/>
  <c r="D19"/>
  <c r="E19"/>
  <c r="C20"/>
  <c r="D20"/>
  <c r="E20"/>
  <c r="C21"/>
  <c r="D21"/>
  <c r="E21"/>
  <c r="C22"/>
  <c r="D22"/>
  <c r="E22"/>
  <c r="B13"/>
  <c r="B14"/>
  <c r="B15"/>
  <c r="B16"/>
  <c r="B17"/>
  <c r="B18"/>
  <c r="B19"/>
  <c r="B20"/>
  <c r="B21"/>
  <c r="B22"/>
  <c r="E11"/>
  <c r="C12"/>
  <c r="D12"/>
  <c r="E12"/>
  <c r="D11"/>
  <c r="C11"/>
  <c r="B12"/>
  <c r="B11"/>
  <c r="A8"/>
  <c r="A6"/>
  <c r="A5"/>
</calcChain>
</file>

<file path=xl/sharedStrings.xml><?xml version="1.0" encoding="utf-8"?>
<sst xmlns="http://schemas.openxmlformats.org/spreadsheetml/2006/main" count="12" uniqueCount="12">
  <si>
    <t>x</t>
  </si>
  <si>
    <t>y</t>
  </si>
  <si>
    <t>Annual interest rate</t>
  </si>
  <si>
    <t>Number of months of payments</t>
  </si>
  <si>
    <t>Amount of loan</t>
  </si>
  <si>
    <t>Monthly payment for a loan with the above terms (-1,037.03)</t>
  </si>
  <si>
    <t>Monthly payment for a loan with the above terms, except payments are due at the beginning of the period (-1,030.16)</t>
  </si>
  <si>
    <t>Month</t>
  </si>
  <si>
    <t>Payment</t>
  </si>
  <si>
    <t>Interest</t>
  </si>
  <si>
    <t>Cumulative</t>
  </si>
  <si>
    <t>Total</t>
  </si>
</sst>
</file>

<file path=xl/styles.xml><?xml version="1.0" encoding="utf-8"?>
<styleSheet xmlns="http://schemas.openxmlformats.org/spreadsheetml/2006/main">
  <numFmts count="1">
    <numFmt numFmtId="8" formatCode="&quot;$&quot;#,##0.00_);[Red]\(&quot;$&quot;#,##0.00\)"/>
  </numFmts>
  <fonts count="1"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9" fontId="0" fillId="0" borderId="0" xfId="0" applyNumberFormat="1" applyAlignment="1">
      <alignment wrapText="1"/>
    </xf>
    <xf numFmtId="0" fontId="0" fillId="0" borderId="0" xfId="0" applyAlignment="1">
      <alignment wrapText="1"/>
    </xf>
    <xf numFmtId="8" fontId="0" fillId="0" borderId="0" xfId="0" applyNumberFormat="1"/>
    <xf numFmtId="8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XY Data On Log (Y) Scale</a:t>
            </a:r>
          </a:p>
        </c:rich>
      </c:tx>
      <c:layout>
        <c:manualLayout>
          <c:xMode val="edge"/>
          <c:yMode val="edge"/>
          <c:x val="0.24806264146944007"/>
          <c:y val="3.759398496240601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020712261568004"/>
          <c:y val="0.24436090225563908"/>
          <c:w val="0.78036372628928019"/>
          <c:h val="0.5864661654135338"/>
        </c:manualLayout>
      </c:layout>
      <c:scatterChart>
        <c:scatterStyle val="lineMarker"/>
        <c:ser>
          <c:idx val="0"/>
          <c:order val="0"/>
          <c:tx>
            <c:strRef>
              <c:f>'How To 15A'!$B$1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'How To 15A'!$A$2:$A$10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xVal>
          <c:yVal>
            <c:numRef>
              <c:f>'How To 15A'!$B$2:$B$10</c:f>
              <c:numCache>
                <c:formatCode>General</c:formatCode>
                <c:ptCount val="9"/>
                <c:pt idx="0">
                  <c:v>2</c:v>
                </c:pt>
                <c:pt idx="1">
                  <c:v>7</c:v>
                </c:pt>
                <c:pt idx="2">
                  <c:v>20</c:v>
                </c:pt>
                <c:pt idx="3">
                  <c:v>54</c:v>
                </c:pt>
                <c:pt idx="4">
                  <c:v>148</c:v>
                </c:pt>
                <c:pt idx="5">
                  <c:v>400</c:v>
                </c:pt>
                <c:pt idx="6">
                  <c:v>1100</c:v>
                </c:pt>
                <c:pt idx="7">
                  <c:v>2900</c:v>
                </c:pt>
                <c:pt idx="8">
                  <c:v>8100</c:v>
                </c:pt>
              </c:numCache>
            </c:numRef>
          </c:yVal>
        </c:ser>
        <c:axId val="152936832"/>
        <c:axId val="152939520"/>
      </c:scatterChart>
      <c:valAx>
        <c:axId val="15293683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2939520"/>
        <c:crosses val="autoZero"/>
        <c:crossBetween val="midCat"/>
      </c:valAx>
      <c:valAx>
        <c:axId val="152939520"/>
        <c:scaling>
          <c:logBase val="10"/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293683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XY Data Showing Nonlinear Relationship</a:t>
            </a:r>
          </a:p>
        </c:rich>
      </c:tx>
      <c:layout>
        <c:manualLayout>
          <c:xMode val="edge"/>
          <c:yMode val="edge"/>
          <c:x val="0.16152037735717756"/>
          <c:y val="3.906257450594807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638968368384854"/>
          <c:y val="0.23046918958509366"/>
          <c:w val="0.83135488345606101"/>
          <c:h val="0.60937616229279001"/>
        </c:manualLayout>
      </c:layout>
      <c:scatterChart>
        <c:scatterStyle val="lineMarker"/>
        <c:ser>
          <c:idx val="0"/>
          <c:order val="0"/>
          <c:tx>
            <c:strRef>
              <c:f>'How To 15A'!$B$1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'How To 15A'!$A$2:$A$10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xVal>
          <c:yVal>
            <c:numRef>
              <c:f>'How To 15A'!$B$2:$B$10</c:f>
              <c:numCache>
                <c:formatCode>General</c:formatCode>
                <c:ptCount val="9"/>
                <c:pt idx="0">
                  <c:v>2</c:v>
                </c:pt>
                <c:pt idx="1">
                  <c:v>7</c:v>
                </c:pt>
                <c:pt idx="2">
                  <c:v>20</c:v>
                </c:pt>
                <c:pt idx="3">
                  <c:v>54</c:v>
                </c:pt>
                <c:pt idx="4">
                  <c:v>148</c:v>
                </c:pt>
                <c:pt idx="5">
                  <c:v>400</c:v>
                </c:pt>
                <c:pt idx="6">
                  <c:v>1100</c:v>
                </c:pt>
                <c:pt idx="7">
                  <c:v>2900</c:v>
                </c:pt>
                <c:pt idx="8">
                  <c:v>8100</c:v>
                </c:pt>
              </c:numCache>
            </c:numRef>
          </c:yVal>
        </c:ser>
        <c:axId val="155304320"/>
        <c:axId val="155306240"/>
      </c:scatterChart>
      <c:valAx>
        <c:axId val="15530432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306240"/>
        <c:crosses val="autoZero"/>
        <c:crossBetween val="midCat"/>
      </c:valAx>
      <c:valAx>
        <c:axId val="1553062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30432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104775</xdr:colOff>
      <xdr:row>2</xdr:row>
      <xdr:rowOff>19050</xdr:rowOff>
    </xdr:from>
    <xdr:to>
      <xdr:col>15</xdr:col>
      <xdr:colOff>133350</xdr:colOff>
      <xdr:row>17</xdr:row>
      <xdr:rowOff>123825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323850</xdr:colOff>
      <xdr:row>2</xdr:row>
      <xdr:rowOff>9525</xdr:rowOff>
    </xdr:from>
    <xdr:to>
      <xdr:col>9</xdr:col>
      <xdr:colOff>66675</xdr:colOff>
      <xdr:row>17</xdr:row>
      <xdr:rowOff>19050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0"/>
  <sheetViews>
    <sheetView tabSelected="1" workbookViewId="0">
      <selection activeCell="B21" sqref="B21"/>
    </sheetView>
  </sheetViews>
  <sheetFormatPr defaultRowHeight="12.75"/>
  <sheetData>
    <row r="1" spans="1:2">
      <c r="A1" s="1" t="s">
        <v>0</v>
      </c>
      <c r="B1" s="1" t="s">
        <v>1</v>
      </c>
    </row>
    <row r="2" spans="1:2">
      <c r="A2" s="1">
        <v>1</v>
      </c>
      <c r="B2" s="1">
        <v>2</v>
      </c>
    </row>
    <row r="3" spans="1:2">
      <c r="A3" s="1">
        <v>2</v>
      </c>
      <c r="B3" s="1">
        <v>7</v>
      </c>
    </row>
    <row r="4" spans="1:2">
      <c r="A4" s="1">
        <v>3</v>
      </c>
      <c r="B4" s="1">
        <v>20</v>
      </c>
    </row>
    <row r="5" spans="1:2">
      <c r="A5" s="1">
        <v>4</v>
      </c>
      <c r="B5" s="1">
        <v>54</v>
      </c>
    </row>
    <row r="6" spans="1:2">
      <c r="A6" s="1">
        <v>5</v>
      </c>
      <c r="B6" s="1">
        <v>148</v>
      </c>
    </row>
    <row r="7" spans="1:2">
      <c r="A7" s="1">
        <v>6</v>
      </c>
      <c r="B7" s="1">
        <v>400</v>
      </c>
    </row>
    <row r="8" spans="1:2">
      <c r="A8" s="1">
        <v>7</v>
      </c>
      <c r="B8" s="1">
        <v>1100</v>
      </c>
    </row>
    <row r="9" spans="1:2">
      <c r="A9" s="1">
        <v>8</v>
      </c>
      <c r="B9" s="1">
        <v>2900</v>
      </c>
    </row>
    <row r="10" spans="1:2">
      <c r="A10" s="1">
        <v>9</v>
      </c>
      <c r="B10" s="1">
        <v>8100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24"/>
  <sheetViews>
    <sheetView workbookViewId="0">
      <selection activeCell="D8" sqref="D8"/>
    </sheetView>
  </sheetViews>
  <sheetFormatPr defaultRowHeight="12.75"/>
  <cols>
    <col min="1" max="1" width="10.28515625" bestFit="1" customWidth="1"/>
    <col min="2" max="2" width="27.42578125" bestFit="1" customWidth="1"/>
    <col min="3" max="3" width="27.42578125" customWidth="1"/>
    <col min="4" max="4" width="11.28515625" bestFit="1" customWidth="1"/>
  </cols>
  <sheetData>
    <row r="2" spans="1:5">
      <c r="A2" s="2">
        <v>0.08</v>
      </c>
      <c r="B2" s="3" t="s">
        <v>2</v>
      </c>
      <c r="C2" s="3"/>
    </row>
    <row r="3" spans="1:5">
      <c r="A3" s="3">
        <v>10</v>
      </c>
      <c r="B3" s="3" t="s">
        <v>3</v>
      </c>
      <c r="C3" s="3"/>
    </row>
    <row r="4" spans="1:5">
      <c r="A4" s="3">
        <v>10000</v>
      </c>
      <c r="B4" s="3" t="s">
        <v>4</v>
      </c>
      <c r="C4" s="3"/>
    </row>
    <row r="5" spans="1:5" ht="38.25">
      <c r="A5" s="5">
        <f xml:space="preserve"> PMT(A2/12, A3,A4)</f>
        <v>-1037.0320893591606</v>
      </c>
      <c r="B5" s="3" t="s">
        <v>5</v>
      </c>
      <c r="C5" s="3"/>
    </row>
    <row r="6" spans="1:5" ht="63.75">
      <c r="A6" s="5">
        <f>PMT(A2/12, A3,A4, 0, 1)</f>
        <v>-1030.164327177974</v>
      </c>
      <c r="B6" s="3" t="s">
        <v>6</v>
      </c>
      <c r="C6" s="3"/>
    </row>
    <row r="7" spans="1:5">
      <c r="C7" s="4">
        <f>PMT(6%/12, 2*12, 10000)</f>
        <v>-443.20610252758138</v>
      </c>
      <c r="D7" s="4">
        <f>C7*2*12</f>
        <v>-10636.946460661953</v>
      </c>
    </row>
    <row r="8" spans="1:5">
      <c r="A8" s="4">
        <f>PMT(A2/12,A3,0,A4,1)</f>
        <v>-963.93916161506013</v>
      </c>
    </row>
    <row r="10" spans="1:5">
      <c r="A10" t="s">
        <v>7</v>
      </c>
      <c r="B10" t="s">
        <v>8</v>
      </c>
      <c r="C10" t="s">
        <v>11</v>
      </c>
      <c r="D10" t="s">
        <v>9</v>
      </c>
      <c r="E10" t="s">
        <v>10</v>
      </c>
    </row>
    <row r="11" spans="1:5">
      <c r="A11">
        <v>0</v>
      </c>
      <c r="B11">
        <f>ABS(A8)</f>
        <v>963.93916161506013</v>
      </c>
      <c r="C11">
        <f>B11</f>
        <v>963.93916161506013</v>
      </c>
      <c r="D11">
        <f>C11*$A$2/12</f>
        <v>6.4262610774337352</v>
      </c>
      <c r="E11">
        <f>C11+D11</f>
        <v>970.36542269249389</v>
      </c>
    </row>
    <row r="12" spans="1:5">
      <c r="A12">
        <v>1</v>
      </c>
      <c r="B12">
        <f>B11</f>
        <v>963.93916161506013</v>
      </c>
      <c r="C12">
        <f>E11+B12</f>
        <v>1934.304584307554</v>
      </c>
      <c r="D12">
        <f>C12*$A$2/12</f>
        <v>12.895363895383694</v>
      </c>
      <c r="E12">
        <f>C12+D12</f>
        <v>1947.1999482029378</v>
      </c>
    </row>
    <row r="13" spans="1:5">
      <c r="A13">
        <v>2</v>
      </c>
      <c r="B13">
        <f t="shared" ref="B13:B22" si="0">B12</f>
        <v>963.93916161506013</v>
      </c>
      <c r="C13">
        <f t="shared" ref="C13:C22" si="1">E12+B13</f>
        <v>2911.1391098179979</v>
      </c>
      <c r="D13">
        <f t="shared" ref="D13:D22" si="2">C13*$A$2/12</f>
        <v>19.407594065453321</v>
      </c>
      <c r="E13">
        <f t="shared" ref="E13:E22" si="3">C13+D13</f>
        <v>2930.5467038834513</v>
      </c>
    </row>
    <row r="14" spans="1:5">
      <c r="A14">
        <v>3</v>
      </c>
      <c r="B14">
        <f t="shared" si="0"/>
        <v>963.93916161506013</v>
      </c>
      <c r="C14">
        <f t="shared" si="1"/>
        <v>3894.4858654985114</v>
      </c>
      <c r="D14">
        <f t="shared" si="2"/>
        <v>25.963239103323414</v>
      </c>
      <c r="E14">
        <f t="shared" si="3"/>
        <v>3920.4491046018347</v>
      </c>
    </row>
    <row r="15" spans="1:5">
      <c r="A15">
        <v>4</v>
      </c>
      <c r="B15">
        <f t="shared" si="0"/>
        <v>963.93916161506013</v>
      </c>
      <c r="C15">
        <f t="shared" si="1"/>
        <v>4884.3882662168944</v>
      </c>
      <c r="D15">
        <f t="shared" si="2"/>
        <v>32.562588441445961</v>
      </c>
      <c r="E15">
        <f t="shared" si="3"/>
        <v>4916.9508546583402</v>
      </c>
    </row>
    <row r="16" spans="1:5">
      <c r="A16">
        <v>5</v>
      </c>
      <c r="B16">
        <f t="shared" si="0"/>
        <v>963.93916161506013</v>
      </c>
      <c r="C16">
        <f t="shared" si="1"/>
        <v>5880.8900162734008</v>
      </c>
      <c r="D16">
        <f t="shared" si="2"/>
        <v>39.205933441822673</v>
      </c>
      <c r="E16">
        <f t="shared" si="3"/>
        <v>5920.0959497152235</v>
      </c>
    </row>
    <row r="17" spans="1:5">
      <c r="A17">
        <v>6</v>
      </c>
      <c r="B17">
        <f t="shared" si="0"/>
        <v>963.93916161506013</v>
      </c>
      <c r="C17">
        <f t="shared" si="1"/>
        <v>6884.0351113302841</v>
      </c>
      <c r="D17">
        <f t="shared" si="2"/>
        <v>45.893567408868563</v>
      </c>
      <c r="E17">
        <f t="shared" si="3"/>
        <v>6929.9286787391529</v>
      </c>
    </row>
    <row r="18" spans="1:5">
      <c r="A18">
        <v>7</v>
      </c>
      <c r="B18">
        <f t="shared" si="0"/>
        <v>963.93916161506013</v>
      </c>
      <c r="C18">
        <f t="shared" si="1"/>
        <v>7893.8678403542126</v>
      </c>
      <c r="D18">
        <f t="shared" si="2"/>
        <v>52.625785602361418</v>
      </c>
      <c r="E18">
        <f t="shared" si="3"/>
        <v>7946.4936259565739</v>
      </c>
    </row>
    <row r="19" spans="1:5">
      <c r="A19">
        <v>8</v>
      </c>
      <c r="B19">
        <f t="shared" si="0"/>
        <v>963.93916161506013</v>
      </c>
      <c r="C19">
        <f t="shared" si="1"/>
        <v>8910.4327875716335</v>
      </c>
      <c r="D19">
        <f t="shared" si="2"/>
        <v>59.40288525047756</v>
      </c>
      <c r="E19">
        <f t="shared" si="3"/>
        <v>8969.8356728221115</v>
      </c>
    </row>
    <row r="20" spans="1:5">
      <c r="A20">
        <v>9</v>
      </c>
      <c r="B20">
        <f t="shared" si="0"/>
        <v>963.93916161506013</v>
      </c>
      <c r="C20">
        <f t="shared" si="1"/>
        <v>9933.7748344371721</v>
      </c>
      <c r="D20">
        <f t="shared" si="2"/>
        <v>66.225165562914484</v>
      </c>
      <c r="E20">
        <f t="shared" si="3"/>
        <v>10000.000000000087</v>
      </c>
    </row>
    <row r="21" spans="1:5">
      <c r="A21">
        <v>10</v>
      </c>
      <c r="B21">
        <f t="shared" si="0"/>
        <v>963.93916161506013</v>
      </c>
      <c r="C21">
        <f t="shared" si="1"/>
        <v>10963.939161615148</v>
      </c>
      <c r="D21">
        <f t="shared" si="2"/>
        <v>73.09292774410099</v>
      </c>
      <c r="E21">
        <f t="shared" si="3"/>
        <v>11037.032089359249</v>
      </c>
    </row>
    <row r="22" spans="1:5">
      <c r="A22">
        <v>11</v>
      </c>
      <c r="B22">
        <f t="shared" si="0"/>
        <v>963.93916161506013</v>
      </c>
      <c r="C22">
        <f t="shared" si="1"/>
        <v>12000.971250974309</v>
      </c>
      <c r="D22">
        <f t="shared" si="2"/>
        <v>80.006475006495393</v>
      </c>
      <c r="E22">
        <f t="shared" si="3"/>
        <v>12080.977725980805</v>
      </c>
    </row>
    <row r="24" spans="1:5">
      <c r="A24" s="4">
        <f>PMT(5%/12, 10*12, 0, 250000, 1)</f>
        <v>-1603.2908358275918</v>
      </c>
      <c r="B24" s="4">
        <f>A24*10*12</f>
        <v>-192394.900299311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How To 15A</vt:lpstr>
      <vt:lpstr>HowTo 15B</vt:lpstr>
      <vt:lpstr>Sheet3</vt:lpstr>
    </vt:vector>
  </TitlesOfParts>
  <Company>St John Fisher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H. Green</dc:creator>
  <cp:lastModifiedBy>Green, Kris</cp:lastModifiedBy>
  <dcterms:created xsi:type="dcterms:W3CDTF">2006-06-19T12:17:18Z</dcterms:created>
  <dcterms:modified xsi:type="dcterms:W3CDTF">2014-08-25T13:53:48Z</dcterms:modified>
</cp:coreProperties>
</file>